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iacchi\Desktop\gara consumabili 2019\"/>
    </mc:Choice>
  </mc:AlternateContent>
  <bookViews>
    <workbookView xWindow="28680" yWindow="795" windowWidth="24240" windowHeight="13140"/>
  </bookViews>
  <sheets>
    <sheet name="ARTICOLI IN VETRO" sheetId="2" r:id="rId1"/>
    <sheet name="foto articoli in vetro" sheetId="7" r:id="rId2"/>
  </sheets>
  <definedNames>
    <definedName name="_xlnm.Print_Area" localSheetId="0">'ARTICOLI IN VETRO'!$A$1:$L$217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2" l="1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6" i="2"/>
  <c r="I67" i="2"/>
  <c r="I68" i="2"/>
  <c r="I69" i="2"/>
  <c r="I70" i="2"/>
  <c r="I71" i="2"/>
  <c r="I73" i="2"/>
  <c r="I75" i="2"/>
  <c r="I77" i="2"/>
  <c r="I79" i="2"/>
  <c r="I83" i="2"/>
  <c r="I85" i="2"/>
  <c r="I87" i="2"/>
  <c r="I89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20" i="2"/>
  <c r="I121" i="2"/>
  <c r="I122" i="2"/>
  <c r="I123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4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9" i="2"/>
  <c r="I182" i="2"/>
  <c r="I183" i="2"/>
  <c r="I184" i="2"/>
  <c r="I186" i="2"/>
  <c r="I188" i="2"/>
  <c r="I189" i="2"/>
  <c r="I194" i="2"/>
  <c r="I195" i="2"/>
  <c r="I196" i="2"/>
  <c r="I24" i="2"/>
  <c r="J197" i="2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l="1"/>
  <c r="A66" i="2" s="1"/>
  <c r="A67" i="2" s="1"/>
  <c r="A68" i="2" s="1"/>
  <c r="A69" i="2" s="1"/>
  <c r="A70" i="2" s="1"/>
  <c r="A71" i="2" s="1"/>
  <c r="A73" i="2" s="1"/>
  <c r="A75" i="2" s="1"/>
  <c r="A77" i="2" s="1"/>
  <c r="A79" i="2" s="1"/>
  <c r="A81" i="2" s="1"/>
  <c r="A83" i="2" s="1"/>
  <c r="A85" i="2" s="1"/>
  <c r="A87" i="2" s="1"/>
  <c r="A89" i="2" l="1"/>
  <c r="A91" i="2" l="1"/>
  <c r="A92" i="2" s="1"/>
  <c r="A93" i="2" s="1"/>
  <c r="A94" i="2" s="1"/>
  <c r="A95" i="2" s="1"/>
  <c r="A96" i="2" s="1"/>
  <c r="A97" i="2" l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l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205" i="2"/>
</calcChain>
</file>

<file path=xl/sharedStrings.xml><?xml version="1.0" encoding="utf-8"?>
<sst xmlns="http://schemas.openxmlformats.org/spreadsheetml/2006/main" count="719" uniqueCount="343">
  <si>
    <t>PZ</t>
  </si>
  <si>
    <t>Unità di misura</t>
  </si>
  <si>
    <t>N°</t>
  </si>
  <si>
    <r>
      <t xml:space="preserve">La presente offerta deve essere </t>
    </r>
    <r>
      <rPr>
        <u/>
        <sz val="11"/>
        <rFont val="Arial"/>
        <family val="2"/>
      </rPr>
      <t xml:space="preserve">sottoscritta </t>
    </r>
    <r>
      <rPr>
        <sz val="11"/>
        <rFont val="Arial"/>
        <family val="2"/>
      </rPr>
      <t>a pena di esclusione:</t>
    </r>
  </si>
  <si>
    <r>
      <t>1)</t>
    </r>
    <r>
      <rPr>
        <sz val="7"/>
        <rFont val="Arial"/>
        <family val="2"/>
      </rPr>
      <t xml:space="preserve">      </t>
    </r>
    <r>
      <rPr>
        <sz val="11"/>
        <rFont val="Arial"/>
        <family val="2"/>
      </rPr>
      <t>dal legale rappresentante del concorrente che partecipa in forma singola;</t>
    </r>
  </si>
  <si>
    <r>
      <t>2)</t>
    </r>
    <r>
      <rPr>
        <sz val="7"/>
        <rFont val="Arial"/>
        <family val="2"/>
      </rPr>
      <t xml:space="preserve">      </t>
    </r>
    <r>
      <rPr>
        <sz val="11"/>
        <rFont val="Arial"/>
        <family val="2"/>
      </rPr>
      <t>dai legali rappresentanti di tutti i componenti del raggruppamento temporaneo di concorrenti/consorzio ordinario/GEIE/contratto di rete nel caso di concorrenti riuniti (un’unica istanza compilata e sottoscritta da tutti i componenti).</t>
    </r>
  </si>
  <si>
    <t>Il sottoscritto</t>
  </si>
  <si>
    <t xml:space="preserve">in qualità di legale rappresentante di </t>
  </si>
  <si>
    <t>oppure</t>
  </si>
  <si>
    <t>I sottoscritti:</t>
  </si>
  <si>
    <t>1) OFFERTA VALUTABILE AI FINI DELL'AGGIUDICAZIONE</t>
  </si>
  <si>
    <t>All'Università degli Studi di Trieste</t>
  </si>
  <si>
    <t>Dipartimento di Scienze Chimiche e Farmaceutiche</t>
  </si>
  <si>
    <t>Via Giorgieri,1</t>
  </si>
  <si>
    <t>34127 Trieste</t>
  </si>
  <si>
    <t xml:space="preserve">Si dichiara inoltre: </t>
  </si>
  <si>
    <t>Timbro e Firma/Firme</t>
  </si>
  <si>
    <t xml:space="preserve">OFFRE/OFFRONO: </t>
  </si>
  <si>
    <t>ml</t>
  </si>
  <si>
    <t>3 X 6</t>
  </si>
  <si>
    <t>mm</t>
  </si>
  <si>
    <t>3 X 8</t>
  </si>
  <si>
    <t>4,5 X 15</t>
  </si>
  <si>
    <t>5 X 12</t>
  </si>
  <si>
    <t>6 X 20</t>
  </si>
  <si>
    <t>6 X 30</t>
  </si>
  <si>
    <t>ASTA MAGNETIZZATA DIAM. 11 mm X LUNGH. 300 mm</t>
  </si>
  <si>
    <t>11X300</t>
  </si>
  <si>
    <t>BACCHETTA DI AGITAZIONE IN VETRO CON ESTREMITA' ARROTONDATE DIAM. 5 mm</t>
  </si>
  <si>
    <t>mm (diam x H)</t>
  </si>
  <si>
    <t>CAPSULA PORCELLANA F.PIANO DIAM. 84 X ALTEZZA 36 mm</t>
  </si>
  <si>
    <t>CROGIOLO IN PORCELLANA FORMA ALTA</t>
  </si>
  <si>
    <t>FLACONE VETRO INCOLORE DURAN O PYREX COLLO ISO COMPLETO TAPPO GL E ANELLO SALVAGOCCIA</t>
  </si>
  <si>
    <t>IMBUTO BUCHNER IN PORCELLANA</t>
  </si>
  <si>
    <t>PROVETTA VETRO NEUTRO BORDO DRITTO DIAM. 16 mm X LUNGH. 100 mm</t>
  </si>
  <si>
    <t>16x100</t>
  </si>
  <si>
    <t>PROVETTA VETRO NEUTRO BORDO DRITTO DIAM. 16 mm X LUNGH. 160 mm</t>
  </si>
  <si>
    <t>16x160</t>
  </si>
  <si>
    <t>Descrizione Prodotto</t>
  </si>
  <si>
    <t>Tipologia</t>
  </si>
  <si>
    <t>Formatoo confezione</t>
  </si>
  <si>
    <t>MICROPROVETTE 1,5 ml NON STERILI, TIPO EPPENDORF CON TAPPO</t>
  </si>
  <si>
    <t>MICROPROVETTE 2,0 ml NON STERILI, TIPO EPPENDORF  CON TAPPO</t>
  </si>
  <si>
    <t>pz</t>
  </si>
  <si>
    <t xml:space="preserve">VETRO DA OROLOGIO DIAMETRO </t>
  </si>
  <si>
    <t>CRISTALLIZZATORE PIREX DIAMETRO circa 140 mm h circa 75 mm capacità circa 900 ml</t>
  </si>
  <si>
    <t>PINZA PER RACCORDI CONICI MODELLO KECK IN POLIACETATO ANTICACIDO CONO 29/32 ROSSO</t>
  </si>
  <si>
    <t>ANCORETTA MAGNETICA liscia PTFE DIM.MM 3X 6</t>
  </si>
  <si>
    <t>ANCORETTA MAGNETICA liscia PTFE DIM.MM 3X 8</t>
  </si>
  <si>
    <t>ANCORETTA MAGNETICA liscia PTFE DIM.MM 4,5X15</t>
  </si>
  <si>
    <t>ANCORETTA MAGNETICA liscia PTFE DIM.MM 5X12</t>
  </si>
  <si>
    <t>ANCORETTA MAGNETICA liscia PTFE DIM.MM 6X20</t>
  </si>
  <si>
    <t>ANCORETTA MAGNETICA liscia PTFE DIM.MM 6X30</t>
  </si>
  <si>
    <t>CAPILLARE IN VETRO PER TLC 2 ESTREMITA' APERTE</t>
  </si>
  <si>
    <t>POMPE PER VUOTO A GETTO D'ACQUA IN VETRO SEMPLICI CON ATTACCHI E PORTAGOMMA  vedi foto</t>
  </si>
  <si>
    <t>MATRACCI CONICI DI ERLENMEYER PER VUOTO CON PORTAGOMMA LATERIALE IN VETRO</t>
  </si>
  <si>
    <t>MATRACCI CORREDATI PER VUOTO  COMPLETI DI RACCORDO CON RUBINETTO IN VETRO E PRESA LATERIALE PER VUOTO vedi foto</t>
  </si>
  <si>
    <t>ALLEGATO 1 - SPECIFICHE TECNICHE E QUANTITA' - MODULO OFFERTA'</t>
  </si>
  <si>
    <r>
      <t xml:space="preserve">2) </t>
    </r>
    <r>
      <rPr>
        <sz val="12"/>
        <rFont val="Arial"/>
        <family val="2"/>
      </rPr>
      <t>OFFERTA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NON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VALUTABILE AI FINI DELL'AGGIUDICAZIONE</t>
    </r>
  </si>
  <si>
    <t>ul</t>
  </si>
  <si>
    <t xml:space="preserve">FLACONE(tipo vials) IN VETRO INCOLORE COLLO A VITE diam alemo 16,6 mm - h. alemno 61 mmCOMPLETO DI TAPPO CHIUSO E GUARNIZIONE IN PTFE </t>
  </si>
  <si>
    <t xml:space="preserve">FLACONE (tipo vials)  IN VETRO INCOLORE COLLO A VITE diam almeno 14,7 mm - H.almeno 45 mm COMPLETO DI TAPPO CHIUSO E GUARNIZIONE IN PTFE </t>
  </si>
  <si>
    <t xml:space="preserve">FLACONE (tipo vials)  IN VETRO INCOLORE COLLO A VITE DIAM ALEMNO 12 MM -H.ALEMNO 38 MM COMPLETO DI TAPPO CHIUSO E GUARNIZIONE IN PTFE </t>
  </si>
  <si>
    <t xml:space="preserve">FLACONE (tipo vials)  IN VETRO AMBRATO COLLO A VITE diam almeno 14,7 mm - H.almeno 45 mm COMPLETO DI TAPPO CHIUSO E GUARNIZIONE IN PTFE </t>
  </si>
  <si>
    <t xml:space="preserve">FLACONE(tipo vials) IN VETRO AMBRATO COLLO A VITE diam alemo 16,6 mm - h. alemno 61 mmCOMPLETO DI TAPPO CHIUSO E GUARNIZIONE IN PTFE </t>
  </si>
  <si>
    <t xml:space="preserve">MICROPIPETTE A VOLUME VARIABILE (tipo gilson) </t>
  </si>
  <si>
    <t>CRISTALIZZATORE vetro PYREX DIAMETRO 95-100 mm ALTEZZA MAX 55 mm capacità circa 300 ml</t>
  </si>
  <si>
    <t>CRISTALLIZZATORE VETRO PYREX DIAMETRO circa 80 mm ALTEZZA MAX 45 mm capacità circa 150 ml</t>
  </si>
  <si>
    <t>CRISTALLIZZATORE VETRO PYREX DIAMETRO circa 50 mm ALTEZZA MAX 30  mm capacità circa 30 ml</t>
  </si>
  <si>
    <t>CRISTALLIZZATORE VETRO PYREX DIAMETRO circa 60 mm ALTEZZA MAX 35 mm capacità circa 60 ml</t>
  </si>
  <si>
    <t xml:space="preserve">FLACONE (tipo vials) IN VETRO INCOLORE COLLO A VITE diam almeno 18,5 mm - h.almeno 66 mm COMPLETO DI TAPPO CHIUSO E GUARNIZIONE IN PTFE </t>
  </si>
  <si>
    <t xml:space="preserve">FLACONE (tipo vials) IN VETRO INCOLORE COLLO A VITE diam est almeno 27 mm h.almeno 57 mm COMPLETO DI TAPPO CHIUSO E GUARNIZIONE IN PTFE  </t>
  </si>
  <si>
    <t xml:space="preserve">FLACONE (tipo vials)  IN VETRO AMBRATO COLLO A VITE diam almeno 12 MM -H.ALEMNO 38 MM COMPLETO DI TAPPO CHIUSO E GUARNIZIONE IN PTFE </t>
  </si>
  <si>
    <t xml:space="preserve">FLACONE (tipo vials) IN VETRO AMBRATO COLLO A VITE diam almeno 18,5 mm - h.almeno 66 mm COMPLETO DI TAPPO CHIUSO E GUARNIZIONE IN PTFE </t>
  </si>
  <si>
    <t>IMBUTO SEPARATORE in vetro F/UNIFICATA CON RUBINETTO PTFE</t>
  </si>
  <si>
    <t>MATRACCIO TARATO Completo di TAPPO CLASSE A CERTIFICATI H</t>
  </si>
  <si>
    <t>MICROPROVETTE 0,5 ml NON STERILI, TIPO EPPENDORF CON TAPPO</t>
  </si>
  <si>
    <t>PIPETTA PASTEUR in vetro  diam 7 mm - LUNGH. TOT. 150 mm senza ovatta</t>
  </si>
  <si>
    <t>PIPETTA PASTEUR in vetro diam 7 mm - LUNGH. TOT. 230 mm senza ovatta</t>
  </si>
  <si>
    <t>REFRIGERANTI IN VETRO A 6 BOLLE CONO 29/32</t>
  </si>
  <si>
    <t>REFRIGERANTI IN VETRO A 4 BOLLE CONO 29/32</t>
  </si>
  <si>
    <t>RACCORDO RIDUZIONE IN VETRO  FEMM. 24/29 E MASCHIO 14/23</t>
  </si>
  <si>
    <t>RACCORDO RIDUZIONE IN VETRO FEMM. 14/23 E MASCHIO 29/32</t>
  </si>
  <si>
    <t>RACCORDO ESPANSIONE IN VETRO FEMM. 14/23 E MASCHIO 29/32</t>
  </si>
  <si>
    <t>RACCORDO ESPANSIONE IN VETRO FEMM. 29/32 E MASCHIO 14/13</t>
  </si>
  <si>
    <t>PIPETTA IN VETRO GRADUATA CON STANTUFFO</t>
  </si>
  <si>
    <t>PIPETTA IN VETRO GRADUATA</t>
  </si>
  <si>
    <t>PALLONE FONDO SFERICO 3 COLLI  (TUTTI 14/23 - 2 LATERALI INCLINATI)  VETRO PYREX o DURAN</t>
  </si>
  <si>
    <t>PALLONE FONDO SFERICO 3 COLLI  (TUTTI 14/23 - 2 LATERALI INCLINATI) VETRO  PYREX o DURAN</t>
  </si>
  <si>
    <t>PALLONE FONDO SFERICO 3 COLLI  (CENTR. 29/32 E 2 COLLI 14/23 INCLINATI) VETRO PYREX o DURAN</t>
  </si>
  <si>
    <t>PALLONE FONDO SFERICO 2 COLLI  (CENTR. 29/32 - lat 14/23 INCLINATO) VETRO PYREX o DURAN</t>
  </si>
  <si>
    <t>PALLONE FONDO SFERICO 1 COLLO CONO NS 29/32 VETRO PYREX o DURAN</t>
  </si>
  <si>
    <t>PALLONE FONDO SFERICO 1 COLLO  CONO NS 29/32 VETRO  PYREX o DURAN</t>
  </si>
  <si>
    <t>PALLONE FONDO SFERICO 1 COLLO CONO 14/23 VETRO PYREX o DURAN</t>
  </si>
  <si>
    <t>PALLONE FONDO SFERICO 1 COLLO CONO 14/23 VETRO  PYREX o DURAN</t>
  </si>
  <si>
    <t>MORTAIO IN  AGATA CON PESTELLO</t>
  </si>
  <si>
    <t>MATRACCI CONICI ERLENMEYER  VETRO PYREX o DURAN. COLLO CONO 29/32</t>
  </si>
  <si>
    <t>MATRACCI CONICI ERLENMEYER BOCCA LARGA VETRO PYREX o DURAN GRADUAZIONE APPROSSIMATIVA</t>
  </si>
  <si>
    <t>BICCHIERI A FORMA BASSA vetro PYREX O DURAN</t>
  </si>
  <si>
    <t>CARTINE PER PESATE (OLEATE)</t>
  </si>
  <si>
    <t xml:space="preserve">250/500 </t>
  </si>
  <si>
    <t>CROGIOLI IN ALLUMINIO STANDARD 40 ul CON PIN E COPERCHIO  (adatti per DSC)</t>
  </si>
  <si>
    <t>TERMOMETRI PER USO GENERALE RIEMPIMENTO ROSSO lungh 300 mm profondità di immersione totale  range -20/+150°C gradazione 1°C capillare smaltato bianco tondo versione protetta con rivestimento in FEP</t>
  </si>
  <si>
    <t>BICCHIERI A FORMA ALTA vetro PYREX O DURAN</t>
  </si>
  <si>
    <t xml:space="preserve">FLACONE (tipo vials ) IN VETRO AMBRATO COLLO A VITE diam est almeno 27 mm h.almeno 57 mm COMPLETO DI TAPPO CHIUSO E GUARNIZIONE IN PTFE  </t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</si>
  <si>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41 MM ~- H.80 MM~)</t>
    </r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</si>
  <si>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51 MM ~- H.95 MM~)</t>
    </r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</si>
  <si>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65 MM ~- H.33 MM~)</t>
    </r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</si>
  <si>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82 MM ~- H.160 MM~)</t>
    </r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</si>
  <si>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100 MM ~- H.205 MM~)</t>
    </r>
  </si>
  <si>
    <r>
      <t>FLACONE VETRO COMUNE AMBRATO BOCCA STRETTA COLLO FINALE 28 (CIRCA) COMPLETO DI TAPPO IN PP (Ø</t>
    </r>
    <r>
      <rPr>
        <sz val="13.3"/>
        <color rgb="FF000000"/>
        <rFont val="Calibri"/>
        <family val="2"/>
      </rPr>
      <t xml:space="preserve"> 34 MM ~- H.70 MM~) </t>
    </r>
  </si>
  <si>
    <t>NAVICELLA PER PESATE  BIANCHE A ROMBO ANTISTATICHE IN PS (85*65*14 MM ~)</t>
  </si>
  <si>
    <t>NAVICELLA PER PESATE  BIANCHE QUADRATE  ANTISTATICHE IN PS (44*44*8 MM ~)</t>
  </si>
  <si>
    <t>NAVICELLA PER PESATE  BIANCHE QUADRATE  ANTISTATICHE IN PS (80*80*24 MM ~)</t>
  </si>
  <si>
    <t>MORTAIO IN PORCELLANA CON INTERNO COMPLETI DI PESTELLO LISCIO/LUCIDO</t>
  </si>
  <si>
    <t>CAPILLARE IN VETRO PER PUNTO DI FUSIONE 1  ESTREMITA' APERTA 1 ESTREMITA' CHIUSA</t>
  </si>
  <si>
    <t>1-1,5x81</t>
  </si>
  <si>
    <t>1-1,5x100</t>
  </si>
  <si>
    <t>CAPSULA IN PORCELLANA PER EVAPORAZIONE FORMA MEDIA CON BECCO DIAMETRO 160 mm F.SFERICO</t>
  </si>
  <si>
    <t>CAPSULA IN PORCELLANA PER EVAPORAZIONE FORMA MEDIA CON BECCO DIAMETRO 50 mm F.SFERICO</t>
  </si>
  <si>
    <t>CAPSULA IN PORCELLANA PER EVAPORAZIONE FORMA MEDIA CON BECCO DIAMETRO 80 mm F.SFERICO</t>
  </si>
  <si>
    <t>CILINDRI GRADUATO in vetro  normale CON BECCO CLASSE B</t>
  </si>
  <si>
    <t xml:space="preserve">IMBUTO in vetro normale  GAMBO CORTO </t>
  </si>
  <si>
    <r>
      <t xml:space="preserve">VASCHE CILINDRICHE IN VETRO PYREX CON COPERCHIO PER TLC 50X100 mm </t>
    </r>
    <r>
      <rPr>
        <sz val="12.1"/>
        <color rgb="FFFF0000"/>
        <rFont val="Calibri"/>
        <family val="2"/>
      </rPr>
      <t xml:space="preserve"> vedi foglio foto</t>
    </r>
  </si>
  <si>
    <r>
      <t>RACCORDO A TRE VIE IN VETRO CONO MASCHIO 29/32 E RUBINETTI IN PTFE</t>
    </r>
    <r>
      <rPr>
        <sz val="12.1"/>
        <color rgb="FFFF0000"/>
        <rFont val="Calibri"/>
        <family val="2"/>
      </rPr>
      <t xml:space="preserve"> vedi foglio foto</t>
    </r>
  </si>
  <si>
    <t xml:space="preserve">ALLEGATO 2 - FOTO CONSUMABILI </t>
  </si>
  <si>
    <t xml:space="preserve">RIGA </t>
  </si>
  <si>
    <t>RIGA 84</t>
  </si>
  <si>
    <t>RIGA 85</t>
  </si>
  <si>
    <t>RIGA 86</t>
  </si>
  <si>
    <t>RIGA 87</t>
  </si>
  <si>
    <t>RIGA 88</t>
  </si>
  <si>
    <t>RIGA 89</t>
  </si>
  <si>
    <t>RIGA 102</t>
  </si>
  <si>
    <t>RIIGA 111</t>
  </si>
  <si>
    <t>RIGA 112</t>
  </si>
  <si>
    <t>RIGA 169</t>
  </si>
  <si>
    <t>RACCORDO ANTISPRUZZO PER EVAP.ROTANTE DIRITTO DUE CONI 29/32 con bolla di sicurezza vedi foto</t>
  </si>
  <si>
    <t>RIGA 170</t>
  </si>
  <si>
    <t>RACCORDO ANTISPRUZZO  PER EVAP.ROTANTE DIRITTO DUE coni 29/32 e tubo piegato interno vedi foto</t>
  </si>
  <si>
    <t>RIGA 171</t>
  </si>
  <si>
    <t>RACCORDO CONO MASCHIO 14/23 + RUB.PTFE E TUBETTO DIRITTO vedi foto</t>
  </si>
  <si>
    <t>RIGA 172</t>
  </si>
  <si>
    <t>RACCORDO CONO MASCHIO 14/23 + RUB.PTFE E TUBETTO PIEGATO vedi foto</t>
  </si>
  <si>
    <t>riga 173</t>
  </si>
  <si>
    <t>RACCORDO CONO MASCHIO NS 14/23 E TUBETTO PIEGATO vedi foto</t>
  </si>
  <si>
    <t>riga 174</t>
  </si>
  <si>
    <t>RACCORDO CONO MASCHIO NS 29/32 E TUBETTO PIEGATO vedi foto</t>
  </si>
  <si>
    <t>RIGA 181</t>
  </si>
  <si>
    <r>
      <t xml:space="preserve">ROTAFLO' CONO MASCHIO 29/32 (TESTE PER CROMATOGRAFIA FLASH) </t>
    </r>
    <r>
      <rPr>
        <sz val="12.1"/>
        <rFont val="Calibri"/>
        <family val="2"/>
      </rPr>
      <t>vedi foto</t>
    </r>
  </si>
  <si>
    <t>RIGA 182</t>
  </si>
  <si>
    <t>ROTAFLO' CONO MASCHIO 14/23 (TESTE PER CROMATOGRAFIA FLASH) vedi foto</t>
  </si>
  <si>
    <t>in alternativa</t>
  </si>
  <si>
    <t>RIGA 183</t>
  </si>
  <si>
    <t>Quantità annuale totale pezzi</t>
  </si>
  <si>
    <t>Prezzo unitario in € IVA esclusa</t>
  </si>
  <si>
    <t xml:space="preserve">PREZZO COMPLESSIVO            IN €, IVA esclusa,            IN CIFRE          </t>
  </si>
  <si>
    <t>TOTALE COMPLESSIVO IVA ESCLUSA (IN CIFRE)</t>
  </si>
  <si>
    <t>TOTALE COMPLESSIVO IVA ESCLUSA (IN LETTERE)</t>
  </si>
  <si>
    <t>euro</t>
  </si>
  <si>
    <t>a) di aver preso visione delle condizioni tutte di esecuzione del presente appalto, in  particolare di  aver tenuto conto, nel redigere l'offerta, di tutti i costi derivanti dagli obblighi imposti dalla vigente normativa in materia di sicurezza e protezione dei  lavoratori, nonché delle condizioni stesse di lavoro;
b) di avere acquisito la perfetta conoscenza di tutte le prescrizioni, norme ufficiali e leggi  vigenti che disciplinano l'appalto in oggetto;
c) di aver preso integrale conoscenza di tutte le clausole e delle modalità di esecuzione  della fornitura contenute nel disciplinare e nel capitolato tecnico che regolano l'appalto in oggetto e l'accettazione delle predette clausole in  modo pieno ed incondizionato;
d) di avere piena conoscenza di tutte le circostanze generali e particolari e di tutte le  condizioni contrattuali che possono influire sull'esecuzione della fornitura e di avere accertato che il corrispettivo medesimo nel complesso sia remunerativo e tale da  consentire la presentazione dell’offerta;
e) di impegnarsi  a mantenere valida la propria offerta per 180 giorni dalla data di scadenza per la presentazione delle offerte;
f) di effettuare, a favore dei lavoratori dipendenti e, se cooperative, anche verso i  soci, condizioni retributive non inferiori a quelle risultanti  dai contratti di lavoro e dagli accordi locali integrativi, applicabili alla relativa categoria di lavoratori ed  alla località dove l'attività lavorativa si svolge;
g) di impegnarsi a collaborare con i Direttori dell’esecuzione del contratto al fine di agevolare l’esecuzione della fornitura sulla base del programma contrattuale;
h) di attestare che il personale impiegato per l’esecuzione delle attività contrattuali ha  una conoscenza della lingua italiana adeguata all’esecuzione del contratto;
i) di impegnarsi  a individuare i soggetti responsabili del trattamento dei dati personali  dell'Università e a comunicarne i nominativi alla stessa prima della sottoscrizione del contratto;
l) di impegnarsi, per sé e per i propri agenti o dipendenti a qualsiasi titolo, a non offrire o accettare di offrire, né a dare o accettare di dare ad alcuna tangente, doni, regali o provvigioni neanche di modico valore, come incentivo o ricompensa per il fatto di compiere o astenersi dal compiere un’azione in relazione al presente appalto o a qualsiasi altro contratto concluso con l’Università, oppure per il trattamento di favore riservato o la discriminazione esercitata nei confronti di qualcuno in relazione all’appalto o a qualsiasi altro contratto concluso con l’Università ;
m) di attestare che la parte delle attività contrattuali eventualmente da svolgere presso  la sede del concorrente sarà eseguita presso sedi o dipendenze in territorio UE e comunque in Stati che abbiano attuato la convenzione di Strasburgo del 28 gennaio  1981 in materia di protezione delle persone rispetto al trattamento di dati o che comunque assicurino adeguate misure di sicurezza dei dati stessi.</t>
  </si>
  <si>
    <t>CODICE</t>
  </si>
  <si>
    <r>
      <t xml:space="preserve">POMPE PER VUOTO A GETTO D'ACQUA IN VETRO SEMPLICI CON ATTACCHI E PORTAGOMMA  </t>
    </r>
    <r>
      <rPr>
        <sz val="10"/>
        <color rgb="FFFF0000"/>
        <rFont val="Calibri"/>
        <family val="2"/>
      </rPr>
      <t>vedi foglio foto</t>
    </r>
  </si>
  <si>
    <r>
      <t>FLACONE VETRO COMUNE AMBRATO BOCCA STRETTA COLLO FINALE 28 (CIRCA) COMPLETO DI TAPPO IN PP (Ø 34 MM ~- H.70 MM~)</t>
    </r>
    <r>
      <rPr>
        <sz val="10"/>
        <color rgb="FFFF0000"/>
        <rFont val="Calibri"/>
        <family val="2"/>
      </rPr>
      <t xml:space="preserve"> vedi foglio foto</t>
    </r>
  </si>
  <si>
    <r>
      <t xml:space="preserve">FLACONE VETRO COMUNE AMBRATO BOCCA STRETTA COLLO FINALE 28 (CIRCA) COMPLETO DI TAPPO IN PP (Ø 41 MM ~- H.80 MM~) </t>
    </r>
    <r>
      <rPr>
        <sz val="10"/>
        <color rgb="FFFF0000"/>
        <rFont val="Calibri"/>
        <family val="2"/>
      </rPr>
      <t>vedi foglio foto</t>
    </r>
  </si>
  <si>
    <r>
      <t xml:space="preserve">FLACONE VETRO COMUNE AMBRATO BOCCA STRETTA COLLO FINALE 28 (CIRCA) COMPLETO DI TAPPO IN PP (Ø 51 MM ~- H.95 MM~) </t>
    </r>
    <r>
      <rPr>
        <sz val="10"/>
        <color rgb="FFFF0000"/>
        <rFont val="Calibri"/>
        <family val="2"/>
      </rPr>
      <t>vedi foglio foto</t>
    </r>
  </si>
  <si>
    <r>
      <t xml:space="preserve">FLACONE VETRO COMUNE AMBRATO BOCCA STRETTA COLLO FINALE 28 (CIRCA) COMPLETO DI TAPPO IN PP (Ø 65 MM ~- H.33 MM~) </t>
    </r>
    <r>
      <rPr>
        <sz val="10"/>
        <color rgb="FFFF0000"/>
        <rFont val="Calibri"/>
        <family val="2"/>
      </rPr>
      <t>vedi foglio foto</t>
    </r>
  </si>
  <si>
    <r>
      <t xml:space="preserve">FLACONE VETRO COMUNE AMBRATO BOCCA STRETTA COLLO FINALE 28 (CIRCA) COMPLETO DI TAPPO IN PP (Ø 82 MM ~- H.160 MM~) </t>
    </r>
    <r>
      <rPr>
        <sz val="10"/>
        <color rgb="FFFF0000"/>
        <rFont val="Calibri"/>
        <family val="2"/>
      </rPr>
      <t>vedi foglio foto</t>
    </r>
  </si>
  <si>
    <r>
      <t xml:space="preserve">FLACONE VETRO COMUNE AMBRATO BOCCA STRETTA COLLO FINALE 28 (CIRCA) COMPLETO DI TAPPO IN PP (Ø 100 MM ~- H.205 MM~) </t>
    </r>
    <r>
      <rPr>
        <sz val="10"/>
        <color rgb="FFFF0000"/>
        <rFont val="Calibri"/>
        <family val="2"/>
      </rPr>
      <t>vedi foglio foto</t>
    </r>
  </si>
  <si>
    <r>
      <t xml:space="preserve">VASCHE CILINDRICHE IN VETRO PYREX CON COPERCHIO PER TLC 50X100 mm </t>
    </r>
    <r>
      <rPr>
        <sz val="10"/>
        <color rgb="FFFF0000"/>
        <rFont val="Calibri"/>
        <family val="2"/>
      </rPr>
      <t xml:space="preserve"> vedi foglio foto</t>
    </r>
  </si>
  <si>
    <r>
      <t xml:space="preserve">MATRACCI CORREDATI PER VUOTO  COMPLETI DI RACCORDO CON RUBINETTO IN VETRO E PRESA LATERIALE PER VUOTO </t>
    </r>
    <r>
      <rPr>
        <sz val="10"/>
        <color rgb="FFFF0000"/>
        <rFont val="Calibri"/>
        <family val="2"/>
      </rPr>
      <t>vedi foglio foto</t>
    </r>
  </si>
  <si>
    <r>
      <t>MATRACCI CORREDATI PER VUOTO  COMPLETI DI RACCORDO CON RUBINETTO IN VETRO E PRESA LATERIALE PER VUOTO</t>
    </r>
    <r>
      <rPr>
        <sz val="10"/>
        <color rgb="FFFF0000"/>
        <rFont val="Calibri"/>
        <family val="2"/>
      </rPr>
      <t xml:space="preserve"> vedi foglio foto</t>
    </r>
  </si>
  <si>
    <r>
      <t xml:space="preserve">RACCORDO ANTISPRUZZO IN VETRO PER EVAP.ROTANTE DIRITTO DUE CONI 29/32 con bolla di sicurezza </t>
    </r>
    <r>
      <rPr>
        <sz val="10"/>
        <color rgb="FFFF0000"/>
        <rFont val="Calibri"/>
        <family val="2"/>
      </rPr>
      <t>vedi foglio foto</t>
    </r>
  </si>
  <si>
    <r>
      <t xml:space="preserve">RACCORDO ANTISPRUZZO  IN VETRO PER EVAP.ROTANTE DIRITTO DUE coni 29/32 e tubo piegato interno </t>
    </r>
    <r>
      <rPr>
        <sz val="10"/>
        <color rgb="FFFF0000"/>
        <rFont val="Calibri"/>
        <family val="2"/>
      </rPr>
      <t>vedi foglio foto</t>
    </r>
  </si>
  <si>
    <r>
      <t>RACCORDO CONO MASCHIO IN VETRO 14/23 + RUB.PTFE E TUBETTO DIRITTO</t>
    </r>
    <r>
      <rPr>
        <sz val="10"/>
        <color rgb="FFFF0000"/>
        <rFont val="Calibri"/>
        <family val="2"/>
      </rPr>
      <t xml:space="preserve"> vedi foglio foto</t>
    </r>
  </si>
  <si>
    <r>
      <t xml:space="preserve">RACCORDO CONO MASCHIO IN VETRO 14/23 + RUB.PTFE E TUBETTO PIEGATO </t>
    </r>
    <r>
      <rPr>
        <sz val="10"/>
        <color rgb="FFFF0000"/>
        <rFont val="Calibri"/>
        <family val="2"/>
      </rPr>
      <t>vedi foglio foto</t>
    </r>
  </si>
  <si>
    <r>
      <t>RACCORDO CONO MASCHIO IN VETRO NS 14/23 E TUBETTO PIEGATO</t>
    </r>
    <r>
      <rPr>
        <sz val="10"/>
        <color rgb="FFFF0000"/>
        <rFont val="Calibri"/>
        <family val="2"/>
      </rPr>
      <t xml:space="preserve"> vedi foglio foto</t>
    </r>
  </si>
  <si>
    <r>
      <t xml:space="preserve">RACCORDO CONO MASCHIO IN VETRO  NS 29/32 E TUBETTO PIEGATO </t>
    </r>
    <r>
      <rPr>
        <sz val="10"/>
        <color rgb="FFFF0000"/>
        <rFont val="Calibri"/>
        <family val="2"/>
      </rPr>
      <t>vedi foglio foto</t>
    </r>
  </si>
  <si>
    <r>
      <t xml:space="preserve">ROTAFLO' IN VETRO CONO MASCHIO 29/32 (TESTE PER CROMATOGRAFIA FLASH) </t>
    </r>
    <r>
      <rPr>
        <sz val="10"/>
        <color rgb="FFFF0000"/>
        <rFont val="Calibri"/>
        <family val="2"/>
      </rPr>
      <t>vedi foglio foto</t>
    </r>
  </si>
  <si>
    <r>
      <t xml:space="preserve">ROTAFLO' IN VETRO CONO MASCHIO 14/23 (TESTE PER CROMATOGRAFIA FLASH) </t>
    </r>
    <r>
      <rPr>
        <sz val="10"/>
        <color rgb="FFFF0000"/>
        <rFont val="Calibri"/>
        <family val="2"/>
      </rPr>
      <t>vedi foglio foto</t>
    </r>
  </si>
  <si>
    <r>
      <t>RACCORDO A TRE VIE IN VETRO CONO MASCHIO 29/32 E RUBINETTI IN PTFE</t>
    </r>
    <r>
      <rPr>
        <sz val="10"/>
        <color rgb="FFFF0000"/>
        <rFont val="Calibri"/>
        <family val="2"/>
      </rPr>
      <t xml:space="preserve"> vedi foglio foto</t>
    </r>
  </si>
  <si>
    <r>
      <t xml:space="preserve">Oggetto:  </t>
    </r>
    <r>
      <rPr>
        <b/>
        <sz val="12"/>
        <color rgb="FFFF0000"/>
        <rFont val="Arial"/>
        <family val="2"/>
      </rPr>
      <t>Procedura aperta ex art.60 per affidamento, ai sensi dell’art. 36 comma 2 lettera a) del D.Lgs. 50/2016  tramite il Mercato elettronico della Pubblica Amministrazione MePA per la fornitura di accessori e materiali da laboratorio in vetro (CPV: 33793000-5   )</t>
    </r>
    <r>
      <rPr>
        <b/>
        <sz val="12"/>
        <rFont val="Arial"/>
        <family val="2"/>
      </rPr>
      <t xml:space="preserve">
</t>
    </r>
  </si>
  <si>
    <t>442-0259</t>
  </si>
  <si>
    <t>442-4520</t>
  </si>
  <si>
    <t>442-4522</t>
  </si>
  <si>
    <t>442-4521</t>
  </si>
  <si>
    <t>442-4523</t>
  </si>
  <si>
    <t>442-4525</t>
  </si>
  <si>
    <t>442-0525</t>
  </si>
  <si>
    <t>brnd135815</t>
  </si>
  <si>
    <t>213-1128</t>
  </si>
  <si>
    <t>213-1127</t>
  </si>
  <si>
    <t>213-1125</t>
  </si>
  <si>
    <t>213-1124</t>
  </si>
  <si>
    <t>213-1122</t>
  </si>
  <si>
    <t>213-1121</t>
  </si>
  <si>
    <t>213-1176</t>
  </si>
  <si>
    <t>213-1173</t>
  </si>
  <si>
    <t>213-1174</t>
  </si>
  <si>
    <t>213-1172</t>
  </si>
  <si>
    <t>213-1170</t>
  </si>
  <si>
    <t>213-1169</t>
  </si>
  <si>
    <t>612-2808</t>
  </si>
  <si>
    <t>HIRS9211080</t>
  </si>
  <si>
    <t>216-0553</t>
  </si>
  <si>
    <t>216-0548</t>
  </si>
  <si>
    <t>216-0550</t>
  </si>
  <si>
    <t>216-0558</t>
  </si>
  <si>
    <t>516-0318</t>
  </si>
  <si>
    <t>612-3841</t>
  </si>
  <si>
    <t>612-3842</t>
  </si>
  <si>
    <t>612-3843</t>
  </si>
  <si>
    <t>612-3844</t>
  </si>
  <si>
    <t>612-3845</t>
  </si>
  <si>
    <t>612-3846</t>
  </si>
  <si>
    <t>216-0070</t>
  </si>
  <si>
    <t>216-0074</t>
  </si>
  <si>
    <t>216-0068</t>
  </si>
  <si>
    <t>216-0062</t>
  </si>
  <si>
    <t>216-0064</t>
  </si>
  <si>
    <t xml:space="preserve">	459-0211</t>
  </si>
  <si>
    <t xml:space="preserve">	459-0210</t>
  </si>
  <si>
    <t xml:space="preserve">	459-0212</t>
  </si>
  <si>
    <t>NO</t>
  </si>
  <si>
    <t>215-1513</t>
  </si>
  <si>
    <t>215-1592</t>
  </si>
  <si>
    <t>215-1593</t>
  </si>
  <si>
    <t>215-1594</t>
  </si>
  <si>
    <t>215-1831</t>
  </si>
  <si>
    <t>215-1832</t>
  </si>
  <si>
    <t>215-2247</t>
  </si>
  <si>
    <t>215-1834</t>
  </si>
  <si>
    <t>215-1835</t>
  </si>
  <si>
    <t>215-1836</t>
  </si>
  <si>
    <t>511-0059</t>
  </si>
  <si>
    <t xml:space="preserve">	511-0056</t>
  </si>
  <si>
    <t>511-0048</t>
  </si>
  <si>
    <t>221-0180</t>
  </si>
  <si>
    <t>221-0178</t>
  </si>
  <si>
    <t>221-0132</t>
  </si>
  <si>
    <t>221-0175</t>
  </si>
  <si>
    <t>532-0010</t>
  </si>
  <si>
    <t>532-0009</t>
  </si>
  <si>
    <t>532-0008</t>
  </si>
  <si>
    <t>532-0007</t>
  </si>
  <si>
    <t>532-0006</t>
  </si>
  <si>
    <t>552-5272</t>
  </si>
  <si>
    <t>214-1173</t>
  </si>
  <si>
    <t>214-1172</t>
  </si>
  <si>
    <t>214-1171</t>
  </si>
  <si>
    <t>214-1170</t>
  </si>
  <si>
    <t>201-1394</t>
  </si>
  <si>
    <t>201-1392</t>
  </si>
  <si>
    <t>201-1390</t>
  </si>
  <si>
    <t>201-1387</t>
  </si>
  <si>
    <t>511-0263</t>
  </si>
  <si>
    <t>511-0262</t>
  </si>
  <si>
    <t>511-0261</t>
  </si>
  <si>
    <t>511-0260</t>
  </si>
  <si>
    <t>612-5046</t>
  </si>
  <si>
    <t>612-3738</t>
  </si>
  <si>
    <t>612-3740</t>
  </si>
  <si>
    <t>612-3742</t>
  </si>
  <si>
    <t>612-3743</t>
  </si>
  <si>
    <t>612-3744</t>
  </si>
  <si>
    <t>612-3819</t>
  </si>
  <si>
    <t>612-3820</t>
  </si>
  <si>
    <t>613-5259</t>
  </si>
  <si>
    <t>613-5262</t>
  </si>
  <si>
    <t>613-5263</t>
  </si>
  <si>
    <t>613-5265</t>
  </si>
  <si>
    <t>613-5266</t>
  </si>
  <si>
    <t xml:space="preserve">	410-1000</t>
  </si>
  <si>
    <t>611-9188</t>
  </si>
  <si>
    <t>611-9178</t>
  </si>
  <si>
    <t>611-9179</t>
  </si>
  <si>
    <t>201-1355</t>
  </si>
  <si>
    <t>201-1353</t>
  </si>
  <si>
    <t>201-1352</t>
  </si>
  <si>
    <t>201-1351</t>
  </si>
  <si>
    <t>201-1354</t>
  </si>
  <si>
    <t>201-1356</t>
  </si>
  <si>
    <t>201-1357</t>
  </si>
  <si>
    <t>201-1358</t>
  </si>
  <si>
    <t>201-1359</t>
  </si>
  <si>
    <t>201-0542</t>
  </si>
  <si>
    <t>201-0543</t>
  </si>
  <si>
    <t>201-0544</t>
  </si>
  <si>
    <t>201-0549</t>
  </si>
  <si>
    <t>201-0548</t>
  </si>
  <si>
    <t>201-0547</t>
  </si>
  <si>
    <t>201-7106</t>
  </si>
  <si>
    <t>612-4125</t>
  </si>
  <si>
    <t>612-4127</t>
  </si>
  <si>
    <t>612-1001</t>
  </si>
  <si>
    <t>612-1002</t>
  </si>
  <si>
    <t>612-1003</t>
  </si>
  <si>
    <t>612-1701</t>
  </si>
  <si>
    <t>612-1702</t>
  </si>
  <si>
    <t>212-0326</t>
  </si>
  <si>
    <t>212-0031</t>
  </si>
  <si>
    <t>no</t>
  </si>
  <si>
    <t>lenz05035044</t>
  </si>
  <si>
    <t>lenz05095001</t>
  </si>
  <si>
    <t>lenz05095004</t>
  </si>
  <si>
    <t>lenz01502914</t>
  </si>
  <si>
    <t>lenz01501429</t>
  </si>
  <si>
    <t>lenz05223204</t>
  </si>
  <si>
    <t>lenz05223404</t>
  </si>
  <si>
    <t>216-1110</t>
  </si>
  <si>
    <t>216-1112</t>
  </si>
  <si>
    <t>216-1116</t>
  </si>
  <si>
    <t>211-0015</t>
  </si>
  <si>
    <t>211-0034</t>
  </si>
  <si>
    <t>525-1172</t>
  </si>
  <si>
    <t>ANTONELLO DE FRANCO</t>
  </si>
  <si>
    <t xml:space="preserve">VWR INTERNATIONAL SRL </t>
  </si>
  <si>
    <t>LENZ05586000</t>
  </si>
  <si>
    <t>548-0085</t>
  </si>
  <si>
    <t>548-0028</t>
  </si>
  <si>
    <t>548-0054</t>
  </si>
  <si>
    <t>548-0051</t>
  </si>
  <si>
    <t>548-0821</t>
  </si>
  <si>
    <t>548-3335</t>
  </si>
  <si>
    <t>548-0820</t>
  </si>
  <si>
    <t>548-0031</t>
  </si>
  <si>
    <t>548-0154</t>
  </si>
  <si>
    <t>548-0030</t>
  </si>
  <si>
    <t>548-0052</t>
  </si>
  <si>
    <t>548-0889</t>
  </si>
  <si>
    <t>548-0903</t>
  </si>
  <si>
    <t>548-0638</t>
  </si>
  <si>
    <t>410-0124</t>
  </si>
  <si>
    <t xml:space="preserve">	410-0111</t>
  </si>
  <si>
    <t>410-0126</t>
  </si>
  <si>
    <t>410-0115</t>
  </si>
  <si>
    <t>201-0541</t>
  </si>
  <si>
    <t>201-0546</t>
  </si>
  <si>
    <t xml:space="preserve">Si impegna/ Si impegnano altresì, in caso di aggiudicazione, a praticare lo sconto percentuale minimo garantito  del 20 % (in cifre)     VENTI (in lettere) 
sui propri listini di prodotti,  nel caso di eventuale fabbisogno da parte del Dipartimento  di  prodotti non compresi nell'elenco posto a base di gara. </t>
  </si>
  <si>
    <t xml:space="preserve">o) Disponibilità di una piattaforma e-commerce per la gestione degli ordini corrispondente ai requisiti del Capitolato tecnico. La comprova del requisito è fornita mediante indicazione dell’indirizzo web del sito di e-commerce di pubblico dominio:   https://it.vwr.com/store/                                                        
</t>
  </si>
  <si>
    <t>Luogo e Data    Milano, 18/10/2019</t>
  </si>
  <si>
    <t>trentanovemilatrecentoventisei/93</t>
  </si>
  <si>
    <t>n) che i costi relativi alla sicurezza aziendale relativi all'esercizio dell'attività affidata sono pari a 157,30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</si>
</sst>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0.00;[Red]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7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2.1"/>
      <color rgb="FF000000"/>
      <name val="Calibri"/>
      <family val="2"/>
    </font>
    <font>
      <sz val="12.1"/>
      <name val="Calibri"/>
      <family val="2"/>
    </font>
    <font>
      <sz val="13.3"/>
      <color rgb="FF000000"/>
      <name val="Calibri"/>
      <family val="2"/>
    </font>
    <font>
      <sz val="12.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7">
    <xf numFmtId="0" fontId="0" fillId="0" borderId="0" xfId="0"/>
    <xf numFmtId="0" fontId="0" fillId="33" borderId="0" xfId="0" applyFill="1"/>
    <xf numFmtId="0" fontId="0" fillId="34" borderId="0" xfId="0" applyFill="1"/>
    <xf numFmtId="0" fontId="0" fillId="34" borderId="0" xfId="0" applyFill="1" applyBorder="1"/>
    <xf numFmtId="0" fontId="0" fillId="34" borderId="10" xfId="0" applyFill="1" applyBorder="1"/>
    <xf numFmtId="0" fontId="0" fillId="34" borderId="0" xfId="0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right"/>
    </xf>
    <xf numFmtId="0" fontId="0" fillId="34" borderId="0" xfId="0" applyFill="1" applyBorder="1" applyAlignment="1">
      <alignment horizontal="right"/>
    </xf>
    <xf numFmtId="0" fontId="0" fillId="0" borderId="0" xfId="0" applyAlignment="1">
      <alignment horizontal="right"/>
    </xf>
    <xf numFmtId="164" fontId="21" fillId="0" borderId="11" xfId="0" applyNumberFormat="1" applyFont="1" applyBorder="1" applyAlignment="1" applyProtection="1">
      <alignment horizontal="center" vertical="center" wrapText="1"/>
      <protection locked="0"/>
    </xf>
    <xf numFmtId="0" fontId="18" fillId="34" borderId="0" xfId="0" applyFont="1" applyFill="1"/>
    <xf numFmtId="0" fontId="18" fillId="0" borderId="0" xfId="0" applyFont="1"/>
    <xf numFmtId="0" fontId="22" fillId="34" borderId="0" xfId="0" applyFont="1" applyFill="1" applyAlignment="1" applyProtection="1">
      <alignment vertical="center"/>
    </xf>
    <xf numFmtId="0" fontId="22" fillId="34" borderId="0" xfId="0" applyFont="1" applyFill="1" applyAlignment="1" applyProtection="1">
      <alignment horizontal="center" vertical="center" wrapText="1"/>
    </xf>
    <xf numFmtId="0" fontId="22" fillId="34" borderId="0" xfId="0" applyFont="1" applyFill="1" applyAlignment="1" applyProtection="1">
      <alignment horizontal="center" vertical="center"/>
    </xf>
    <xf numFmtId="0" fontId="23" fillId="34" borderId="0" xfId="0" applyFont="1" applyFill="1" applyAlignment="1" applyProtection="1">
      <alignment horizontal="center" vertical="center"/>
    </xf>
    <xf numFmtId="0" fontId="22" fillId="34" borderId="0" xfId="0" applyFont="1" applyFill="1" applyAlignment="1" applyProtection="1"/>
    <xf numFmtId="0" fontId="27" fillId="34" borderId="0" xfId="0" applyFont="1" applyFill="1" applyBorder="1" applyAlignment="1" applyProtection="1">
      <alignment horizontal="center" wrapText="1"/>
    </xf>
    <xf numFmtId="0" fontId="26" fillId="34" borderId="0" xfId="0" applyFont="1" applyFill="1" applyAlignment="1" applyProtection="1">
      <alignment wrapText="1"/>
    </xf>
    <xf numFmtId="0" fontId="26" fillId="34" borderId="0" xfId="0" applyFont="1" applyFill="1" applyAlignment="1" applyProtection="1">
      <alignment vertical="top"/>
    </xf>
    <xf numFmtId="0" fontId="26" fillId="34" borderId="0" xfId="0" applyFont="1" applyFill="1" applyAlignment="1" applyProtection="1">
      <alignment horizontal="left" vertical="center"/>
    </xf>
    <xf numFmtId="0" fontId="26" fillId="34" borderId="0" xfId="0" applyFont="1" applyFill="1" applyAlignment="1" applyProtection="1">
      <alignment horizontal="left" vertical="center" wrapText="1"/>
    </xf>
    <xf numFmtId="0" fontId="22" fillId="34" borderId="0" xfId="0" applyFont="1" applyFill="1" applyBorder="1" applyAlignment="1" applyProtection="1"/>
    <xf numFmtId="0" fontId="27" fillId="34" borderId="15" xfId="0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/>
    <xf numFmtId="1" fontId="24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horizontal="center"/>
    </xf>
    <xf numFmtId="0" fontId="20" fillId="34" borderId="0" xfId="0" applyFont="1" applyFill="1" applyBorder="1" applyProtection="1"/>
    <xf numFmtId="0" fontId="21" fillId="34" borderId="0" xfId="0" applyFont="1" applyFill="1" applyBorder="1" applyAlignment="1" applyProtection="1">
      <alignment horizontal="right" wrapText="1"/>
    </xf>
    <xf numFmtId="0" fontId="23" fillId="34" borderId="0" xfId="0" applyFont="1" applyFill="1" applyBorder="1" applyAlignment="1" applyProtection="1">
      <alignment horizontal="center"/>
    </xf>
    <xf numFmtId="164" fontId="22" fillId="34" borderId="0" xfId="0" applyNumberFormat="1" applyFont="1" applyFill="1" applyBorder="1" applyAlignment="1" applyProtection="1">
      <alignment horizontal="center"/>
    </xf>
    <xf numFmtId="0" fontId="23" fillId="34" borderId="0" xfId="0" applyFont="1" applyFill="1" applyBorder="1" applyAlignment="1" applyProtection="1">
      <alignment wrapText="1"/>
    </xf>
    <xf numFmtId="0" fontId="24" fillId="34" borderId="0" xfId="0" applyFont="1" applyFill="1" applyBorder="1" applyAlignment="1" applyProtection="1">
      <alignment wrapText="1"/>
    </xf>
    <xf numFmtId="0" fontId="23" fillId="34" borderId="0" xfId="0" applyFont="1" applyFill="1" applyBorder="1" applyAlignment="1" applyProtection="1">
      <alignment wrapText="1"/>
      <protection locked="0"/>
    </xf>
    <xf numFmtId="0" fontId="23" fillId="34" borderId="0" xfId="0" applyFont="1" applyFill="1" applyBorder="1" applyAlignment="1" applyProtection="1">
      <alignment horizontal="center"/>
      <protection locked="0"/>
    </xf>
    <xf numFmtId="0" fontId="22" fillId="34" borderId="0" xfId="0" applyFont="1" applyFill="1" applyProtection="1"/>
    <xf numFmtId="0" fontId="30" fillId="34" borderId="0" xfId="0" applyFont="1" applyFill="1" applyBorder="1" applyAlignment="1" applyProtection="1">
      <protection locked="0"/>
    </xf>
    <xf numFmtId="0" fontId="27" fillId="34" borderId="0" xfId="0" applyFont="1" applyFill="1" applyBorder="1" applyAlignment="1" applyProtection="1">
      <alignment horizontal="center" wrapText="1"/>
      <protection locked="0"/>
    </xf>
    <xf numFmtId="0" fontId="24" fillId="34" borderId="0" xfId="0" applyFont="1" applyFill="1" applyBorder="1" applyAlignment="1" applyProtection="1">
      <alignment horizontal="center"/>
      <protection locked="0"/>
    </xf>
    <xf numFmtId="0" fontId="24" fillId="34" borderId="0" xfId="0" applyFont="1" applyFill="1" applyBorder="1" applyAlignment="1" applyProtection="1">
      <protection locked="0"/>
    </xf>
    <xf numFmtId="0" fontId="30" fillId="34" borderId="0" xfId="0" applyFont="1" applyFill="1" applyBorder="1" applyAlignment="1" applyProtection="1">
      <alignment horizontal="left"/>
      <protection locked="0"/>
    </xf>
    <xf numFmtId="0" fontId="22" fillId="34" borderId="0" xfId="0" applyFont="1" applyFill="1" applyAlignment="1" applyProtection="1">
      <protection locked="0"/>
    </xf>
    <xf numFmtId="0" fontId="31" fillId="0" borderId="16" xfId="0" applyFont="1" applyBorder="1" applyAlignment="1">
      <alignment horizontal="center"/>
    </xf>
    <xf numFmtId="164" fontId="21" fillId="35" borderId="2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/>
    <xf numFmtId="0" fontId="33" fillId="0" borderId="10" xfId="0" applyFont="1" applyBorder="1" applyAlignment="1">
      <alignment horizontal="center"/>
    </xf>
    <xf numFmtId="0" fontId="33" fillId="36" borderId="10" xfId="0" applyFont="1" applyFill="1" applyBorder="1"/>
    <xf numFmtId="0" fontId="33" fillId="36" borderId="10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 wrapText="1"/>
    </xf>
    <xf numFmtId="164" fontId="21" fillId="35" borderId="10" xfId="0" applyNumberFormat="1" applyFont="1" applyFill="1" applyBorder="1" applyAlignment="1" applyProtection="1">
      <alignment horizontal="center" vertical="center" wrapText="1"/>
      <protection locked="0"/>
    </xf>
    <xf numFmtId="164" fontId="21" fillId="34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34" borderId="0" xfId="0" applyFill="1" applyBorder="1" applyAlignment="1">
      <alignment horizontal="right" wrapText="1"/>
    </xf>
    <xf numFmtId="0" fontId="0" fillId="34" borderId="0" xfId="0" applyFill="1" applyBorder="1" applyAlignment="1">
      <alignment wrapText="1"/>
    </xf>
    <xf numFmtId="0" fontId="0" fillId="0" borderId="0" xfId="0" applyBorder="1" applyAlignment="1">
      <alignment horizontal="right" wrapText="1"/>
    </xf>
    <xf numFmtId="0" fontId="26" fillId="34" borderId="0" xfId="0" applyFont="1" applyFill="1" applyAlignment="1" applyProtection="1">
      <alignment horizontal="center" wrapText="1"/>
    </xf>
    <xf numFmtId="0" fontId="26" fillId="34" borderId="0" xfId="0" applyFont="1" applyFill="1" applyAlignment="1" applyProtection="1">
      <alignment horizontal="center"/>
    </xf>
    <xf numFmtId="0" fontId="22" fillId="34" borderId="0" xfId="0" applyFont="1" applyFill="1" applyAlignment="1" applyProtection="1">
      <alignment horizontal="center"/>
    </xf>
    <xf numFmtId="0" fontId="26" fillId="34" borderId="0" xfId="0" applyFont="1" applyFill="1" applyAlignment="1" applyProtection="1">
      <alignment horizontal="center" vertical="top"/>
    </xf>
    <xf numFmtId="0" fontId="21" fillId="34" borderId="0" xfId="0" applyFont="1" applyFill="1" applyBorder="1" applyAlignment="1" applyProtection="1">
      <alignment horizontal="center" wrapText="1"/>
      <protection locked="0"/>
    </xf>
    <xf numFmtId="0" fontId="33" fillId="35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wrapText="1"/>
    </xf>
    <xf numFmtId="0" fontId="0" fillId="35" borderId="17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164" fontId="21" fillId="35" borderId="1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horizontal="center"/>
    </xf>
    <xf numFmtId="0" fontId="16" fillId="34" borderId="0" xfId="0" applyFont="1" applyFill="1"/>
    <xf numFmtId="0" fontId="33" fillId="36" borderId="0" xfId="0" applyFont="1" applyFill="1" applyBorder="1"/>
    <xf numFmtId="0" fontId="31" fillId="34" borderId="0" xfId="0" applyFont="1" applyFill="1" applyBorder="1" applyAlignment="1">
      <alignment horizontal="center"/>
    </xf>
    <xf numFmtId="0" fontId="33" fillId="34" borderId="0" xfId="0" applyFont="1" applyFill="1" applyBorder="1"/>
    <xf numFmtId="0" fontId="20" fillId="34" borderId="0" xfId="0" applyFont="1" applyFill="1" applyBorder="1" applyAlignment="1" applyProtection="1">
      <alignment vertical="center" wrapText="1"/>
    </xf>
    <xf numFmtId="0" fontId="26" fillId="34" borderId="0" xfId="0" applyFont="1" applyFill="1" applyAlignment="1" applyProtection="1"/>
    <xf numFmtId="0" fontId="26" fillId="34" borderId="0" xfId="0" applyFont="1" applyFill="1" applyAlignment="1" applyProtection="1">
      <alignment wrapText="1"/>
    </xf>
    <xf numFmtId="0" fontId="31" fillId="0" borderId="22" xfId="0" applyFont="1" applyBorder="1" applyAlignment="1">
      <alignment horizontal="center"/>
    </xf>
    <xf numFmtId="0" fontId="33" fillId="34" borderId="0" xfId="0" applyFont="1" applyFill="1" applyBorder="1" applyAlignment="1">
      <alignment horizontal="center"/>
    </xf>
    <xf numFmtId="0" fontId="21" fillId="34" borderId="21" xfId="0" applyFont="1" applyFill="1" applyBorder="1" applyAlignment="1" applyProtection="1">
      <alignment wrapText="1"/>
    </xf>
    <xf numFmtId="0" fontId="21" fillId="34" borderId="15" xfId="0" applyFont="1" applyFill="1" applyBorder="1" applyAlignment="1" applyProtection="1">
      <alignment wrapText="1"/>
    </xf>
    <xf numFmtId="0" fontId="21" fillId="0" borderId="23" xfId="0" applyFont="1" applyFill="1" applyBorder="1" applyAlignment="1" applyProtection="1">
      <alignment wrapText="1"/>
    </xf>
    <xf numFmtId="164" fontId="21" fillId="0" borderId="10" xfId="0" quotePrefix="1" applyNumberFormat="1" applyFont="1" applyFill="1" applyBorder="1" applyAlignment="1" applyProtection="1"/>
    <xf numFmtId="0" fontId="21" fillId="34" borderId="0" xfId="0" applyFont="1" applyFill="1" applyBorder="1" applyAlignment="1" applyProtection="1">
      <alignment horizontal="left" wrapText="1"/>
      <protection locked="0"/>
    </xf>
    <xf numFmtId="0" fontId="0" fillId="34" borderId="16" xfId="0" applyFill="1" applyBorder="1"/>
    <xf numFmtId="0" fontId="21" fillId="34" borderId="10" xfId="0" applyFont="1" applyFill="1" applyBorder="1" applyAlignment="1" applyProtection="1">
      <alignment horizontal="center" wrapText="1"/>
      <protection locked="0"/>
    </xf>
    <xf numFmtId="0" fontId="0" fillId="34" borderId="0" xfId="0" applyFont="1" applyFill="1" applyAlignment="1">
      <alignment horizontal="center"/>
    </xf>
    <xf numFmtId="0" fontId="25" fillId="34" borderId="0" xfId="0" applyFont="1" applyFill="1" applyBorder="1" applyAlignment="1" applyProtection="1">
      <alignment horizontal="center"/>
    </xf>
    <xf numFmtId="0" fontId="0" fillId="34" borderId="0" xfId="0" applyFont="1" applyFill="1"/>
    <xf numFmtId="164" fontId="26" fillId="34" borderId="0" xfId="0" applyNumberFormat="1" applyFont="1" applyFill="1" applyBorder="1" applyAlignment="1" applyProtection="1">
      <alignment horizontal="center"/>
    </xf>
    <xf numFmtId="0" fontId="0" fillId="0" borderId="0" xfId="0" applyFont="1"/>
    <xf numFmtId="0" fontId="23" fillId="34" borderId="15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 vertical="center" wrapText="1"/>
    </xf>
    <xf numFmtId="0" fontId="0" fillId="34" borderId="17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38" fillId="0" borderId="10" xfId="0" applyFont="1" applyBorder="1"/>
    <xf numFmtId="0" fontId="38" fillId="36" borderId="10" xfId="0" applyFont="1" applyFill="1" applyBorder="1"/>
    <xf numFmtId="0" fontId="25" fillId="34" borderId="0" xfId="0" applyFont="1" applyFill="1" applyAlignment="1" applyProtection="1">
      <alignment horizontal="center" vertical="center" wrapText="1"/>
    </xf>
    <xf numFmtId="0" fontId="26" fillId="34" borderId="0" xfId="0" applyFont="1" applyFill="1" applyBorder="1" applyAlignment="1" applyProtection="1">
      <alignment horizontal="center" vertical="top"/>
    </xf>
    <xf numFmtId="0" fontId="27" fillId="34" borderId="15" xfId="0" applyFont="1" applyFill="1" applyBorder="1" applyAlignment="1" applyProtection="1">
      <alignment horizontal="center"/>
    </xf>
    <xf numFmtId="0" fontId="0" fillId="34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8" fillId="33" borderId="10" xfId="0" applyFont="1" applyFill="1" applyBorder="1"/>
    <xf numFmtId="0" fontId="38" fillId="34" borderId="10" xfId="0" applyFont="1" applyFill="1" applyBorder="1"/>
    <xf numFmtId="4" fontId="0" fillId="34" borderId="10" xfId="0" applyNumberFormat="1" applyFill="1" applyBorder="1"/>
    <xf numFmtId="165" fontId="0" fillId="0" borderId="10" xfId="0" applyNumberFormat="1" applyBorder="1" applyAlignment="1">
      <alignment horizontal="right"/>
    </xf>
    <xf numFmtId="0" fontId="24" fillId="34" borderId="0" xfId="0" applyFont="1" applyFill="1" applyAlignment="1" applyProtection="1">
      <alignment vertical="center" wrapText="1"/>
    </xf>
    <xf numFmtId="0" fontId="0" fillId="34" borderId="0" xfId="0" applyFill="1" applyAlignment="1" applyProtection="1">
      <alignment vertical="center"/>
    </xf>
    <xf numFmtId="0" fontId="24" fillId="35" borderId="0" xfId="0" applyFont="1" applyFill="1" applyBorder="1" applyAlignment="1" applyProtection="1">
      <alignment wrapText="1"/>
    </xf>
    <xf numFmtId="0" fontId="0" fillId="35" borderId="0" xfId="0" applyFill="1" applyBorder="1" applyAlignment="1"/>
    <xf numFmtId="1" fontId="30" fillId="34" borderId="14" xfId="0" applyNumberFormat="1" applyFont="1" applyFill="1" applyBorder="1" applyAlignment="1" applyProtection="1">
      <alignment horizontal="left" wrapText="1"/>
      <protection locked="0"/>
    </xf>
    <xf numFmtId="0" fontId="24" fillId="34" borderId="13" xfId="0" applyFont="1" applyFill="1" applyBorder="1" applyAlignment="1" applyProtection="1">
      <alignment horizontal="center"/>
      <protection locked="0"/>
    </xf>
    <xf numFmtId="164" fontId="21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24" fillId="34" borderId="0" xfId="0" applyFont="1" applyFill="1" applyBorder="1" applyAlignment="1" applyProtection="1">
      <alignment vertical="top" wrapText="1"/>
    </xf>
    <xf numFmtId="0" fontId="26" fillId="34" borderId="0" xfId="0" applyFont="1" applyFill="1" applyAlignment="1" applyProtection="1">
      <alignment vertical="top"/>
    </xf>
    <xf numFmtId="0" fontId="26" fillId="34" borderId="0" xfId="0" applyFont="1" applyFill="1" applyAlignment="1" applyProtection="1">
      <alignment horizontal="justify" vertical="top"/>
    </xf>
    <xf numFmtId="0" fontId="26" fillId="34" borderId="0" xfId="0" applyFont="1" applyFill="1" applyAlignment="1" applyProtection="1"/>
    <xf numFmtId="0" fontId="26" fillId="34" borderId="0" xfId="0" applyFont="1" applyFill="1" applyAlignment="1" applyProtection="1">
      <alignment horizontal="left" vertical="center" wrapText="1"/>
    </xf>
    <xf numFmtId="0" fontId="26" fillId="34" borderId="0" xfId="0" applyFont="1" applyFill="1" applyAlignment="1" applyProtection="1">
      <alignment wrapText="1"/>
    </xf>
    <xf numFmtId="1" fontId="30" fillId="34" borderId="12" xfId="0" applyNumberFormat="1" applyFont="1" applyFill="1" applyBorder="1" applyAlignment="1" applyProtection="1">
      <alignment horizontal="left" wrapText="1"/>
      <protection locked="0"/>
    </xf>
    <xf numFmtId="0" fontId="20" fillId="34" borderId="0" xfId="0" applyFont="1" applyFill="1" applyBorder="1" applyAlignment="1" applyProtection="1">
      <alignment vertical="center" wrapText="1"/>
    </xf>
    <xf numFmtId="0" fontId="21" fillId="34" borderId="0" xfId="0" applyFont="1" applyFill="1" applyBorder="1" applyAlignment="1" applyProtection="1">
      <alignment wrapText="1"/>
    </xf>
    <xf numFmtId="0" fontId="25" fillId="34" borderId="0" xfId="0" applyFont="1" applyFill="1" applyBorder="1" applyAlignment="1" applyProtection="1">
      <alignment vertical="top" wrapText="1"/>
    </xf>
    <xf numFmtId="0" fontId="0" fillId="0" borderId="0" xfId="0" applyAlignment="1"/>
    <xf numFmtId="0" fontId="21" fillId="34" borderId="16" xfId="0" applyFont="1" applyFill="1" applyBorder="1" applyAlignment="1" applyProtection="1">
      <alignment wrapText="1"/>
      <protection locked="0"/>
    </xf>
    <xf numFmtId="0" fontId="21" fillId="34" borderId="21" xfId="0" applyFont="1" applyFill="1" applyBorder="1" applyAlignment="1" applyProtection="1">
      <alignment wrapText="1"/>
      <protection locked="0"/>
    </xf>
    <xf numFmtId="0" fontId="21" fillId="34" borderId="17" xfId="0" applyFont="1" applyFill="1" applyBorder="1" applyAlignment="1" applyProtection="1">
      <alignment wrapText="1"/>
      <protection locked="0"/>
    </xf>
    <xf numFmtId="0" fontId="37" fillId="34" borderId="21" xfId="0" applyFont="1" applyFill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7" xfId="0" applyBorder="1" applyAlignment="1">
      <alignment horizontal="right"/>
    </xf>
    <xf numFmtId="165" fontId="14" fillId="37" borderId="10" xfId="0" applyNumberFormat="1" applyFont="1" applyFill="1" applyBorder="1" applyAlignment="1">
      <alignment horizontal="right"/>
    </xf>
    <xf numFmtId="0" fontId="14" fillId="37" borderId="10" xfId="0" applyFont="1" applyFill="1" applyBorder="1"/>
    <xf numFmtId="165" fontId="0" fillId="37" borderId="10" xfId="0" applyNumberFormat="1" applyFill="1" applyBorder="1" applyAlignment="1">
      <alignment horizontal="right"/>
    </xf>
    <xf numFmtId="0" fontId="0" fillId="37" borderId="10" xfId="0" applyFill="1" applyBorder="1"/>
    <xf numFmtId="0" fontId="0" fillId="37" borderId="17" xfId="0" applyFill="1" applyBorder="1" applyAlignment="1">
      <alignment horizontal="center"/>
    </xf>
    <xf numFmtId="0" fontId="38" fillId="33" borderId="10" xfId="0" applyFont="1" applyFill="1" applyBorder="1" applyAlignment="1">
      <alignment wrapText="1"/>
    </xf>
    <xf numFmtId="0" fontId="0" fillId="38" borderId="17" xfId="0" applyFill="1" applyBorder="1" applyAlignment="1">
      <alignment horizontal="center"/>
    </xf>
    <xf numFmtId="165" fontId="0" fillId="38" borderId="10" xfId="0" applyNumberFormat="1" applyFill="1" applyBorder="1" applyAlignment="1">
      <alignment horizontal="right"/>
    </xf>
    <xf numFmtId="0" fontId="0" fillId="38" borderId="10" xfId="0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7629525</xdr:colOff>
      <xdr:row>209</xdr:row>
      <xdr:rowOff>447675</xdr:rowOff>
    </xdr:from>
    <xdr:to>
      <xdr:col>5</xdr:col>
      <xdr:colOff>180695</xdr:colOff>
      <xdr:row>212</xdr:row>
      <xdr:rowOff>152288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6F7DEDC-E618-4E67-A338-B39583B67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47234475"/>
          <a:ext cx="2238095" cy="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1866667</xdr:colOff>
      <xdr:row>12</xdr:row>
      <xdr:rowOff>123643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962025"/>
          <a:ext cx="1866667" cy="1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1647619</xdr:colOff>
      <xdr:row>57</xdr:row>
      <xdr:rowOff>152119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" y="9077325"/>
          <a:ext cx="1647619" cy="2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1180952</xdr:colOff>
      <xdr:row>78</xdr:row>
      <xdr:rowOff>161714</xdr:rowOff>
    </xdr:to>
    <xdr:pic>
      <xdr:nvPicPr>
        <xdr:cNvPr id="4" name="Immag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3475" y="15039975"/>
          <a:ext cx="1180952" cy="1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895238</xdr:colOff>
      <xdr:row>68</xdr:row>
      <xdr:rowOff>152214</xdr:rowOff>
    </xdr:to>
    <xdr:pic>
      <xdr:nvPicPr>
        <xdr:cNvPr id="5" name="Immag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3475" y="13315950"/>
          <a:ext cx="895238" cy="1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89</xdr:row>
      <xdr:rowOff>9525</xdr:rowOff>
    </xdr:from>
    <xdr:to>
      <xdr:col>1</xdr:col>
      <xdr:colOff>1942863</xdr:colOff>
      <xdr:row>94</xdr:row>
      <xdr:rowOff>152263</xdr:rowOff>
    </xdr:to>
    <xdr:pic>
      <xdr:nvPicPr>
        <xdr:cNvPr id="6" name="Immagine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18764250"/>
          <a:ext cx="1895238" cy="10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1971429</xdr:colOff>
      <xdr:row>108</xdr:row>
      <xdr:rowOff>9286</xdr:rowOff>
    </xdr:to>
    <xdr:pic>
      <xdr:nvPicPr>
        <xdr:cNvPr id="7" name="Immagin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3475" y="20488275"/>
          <a:ext cx="1971429" cy="1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111</xdr:row>
      <xdr:rowOff>57150</xdr:rowOff>
    </xdr:from>
    <xdr:to>
      <xdr:col>1</xdr:col>
      <xdr:colOff>2476193</xdr:colOff>
      <xdr:row>119</xdr:row>
      <xdr:rowOff>161722</xdr:rowOff>
    </xdr:to>
    <xdr:pic>
      <xdr:nvPicPr>
        <xdr:cNvPr id="8" name="Immagine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52525" y="23040975"/>
          <a:ext cx="2457143" cy="1628572"/>
        </a:xfrm>
        <a:prstGeom prst="rect">
          <a:avLst/>
        </a:prstGeom>
      </xdr:spPr>
    </xdr:pic>
    <xdr:clientData/>
  </xdr:twoCellAnchor>
  <xdr:twoCellAnchor editAs="oneCell">
    <xdr:from>
      <xdr:col>0</xdr:col>
      <xdr:colOff>497237</xdr:colOff>
      <xdr:row>80</xdr:row>
      <xdr:rowOff>33703</xdr:rowOff>
    </xdr:from>
    <xdr:to>
      <xdr:col>1</xdr:col>
      <xdr:colOff>971550</xdr:colOff>
      <xdr:row>86</xdr:row>
      <xdr:rowOff>139924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37" y="15616603"/>
          <a:ext cx="1083913" cy="130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3943350</xdr:colOff>
      <xdr:row>111</xdr:row>
      <xdr:rowOff>95250</xdr:rowOff>
    </xdr:from>
    <xdr:to>
      <xdr:col>1</xdr:col>
      <xdr:colOff>6838588</xdr:colOff>
      <xdr:row>120</xdr:row>
      <xdr:rowOff>18845</xdr:rowOff>
    </xdr:to>
    <xdr:pic>
      <xdr:nvPicPr>
        <xdr:cNvPr id="10" name="Immagin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76825" y="23079075"/>
          <a:ext cx="2895238" cy="1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121</xdr:row>
      <xdr:rowOff>28575</xdr:rowOff>
    </xdr:from>
    <xdr:to>
      <xdr:col>1</xdr:col>
      <xdr:colOff>2105025</xdr:colOff>
      <xdr:row>134</xdr:row>
      <xdr:rowOff>79209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52525" y="24926925"/>
          <a:ext cx="2085975" cy="252713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32</xdr:row>
      <xdr:rowOff>0</xdr:rowOff>
    </xdr:from>
    <xdr:to>
      <xdr:col>1</xdr:col>
      <xdr:colOff>2133601</xdr:colOff>
      <xdr:row>43</xdr:row>
      <xdr:rowOff>14589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3476" y="6391275"/>
          <a:ext cx="2133600" cy="21100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19050</xdr:rowOff>
    </xdr:from>
    <xdr:to>
      <xdr:col>1</xdr:col>
      <xdr:colOff>2381250</xdr:colOff>
      <xdr:row>30</xdr:row>
      <xdr:rowOff>96981</xdr:rowOff>
    </xdr:to>
    <xdr:pic>
      <xdr:nvPicPr>
        <xdr:cNvPr id="13" name="ProdImageTag" descr="https://shop.exactaoptech.com/static01/img/s7980_1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067175"/>
          <a:ext cx="2381250" cy="1982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6"/>
  <sheetViews>
    <sheetView tabSelected="1" view="pageBreakPreview" topLeftCell="E187" zoomScaleNormal="100" zoomScaleSheetLayoutView="100" workbookViewId="0">
      <selection activeCell="I65" sqref="I65:J65"/>
    </sheetView>
  </sheetViews>
  <sheetFormatPr defaultRowHeight="15" x14ac:dyDescent="0.25"/>
  <cols>
    <col min="1" max="1" width="7.5703125" style="7" customWidth="1"/>
    <col min="2" max="2" width="114.7109375" customWidth="1"/>
    <col min="3" max="3" width="14.28515625" customWidth="1"/>
    <col min="4" max="4" width="10.140625" style="7" customWidth="1"/>
    <col min="5" max="5" width="6.140625" customWidth="1"/>
    <col min="6" max="6" width="6.85546875" style="7" customWidth="1"/>
    <col min="7" max="7" width="8.42578125" style="7" customWidth="1"/>
    <col min="8" max="8" width="14.85546875" style="7" customWidth="1"/>
    <col min="9" max="9" width="17" style="10" customWidth="1"/>
    <col min="10" max="10" width="18" style="2" customWidth="1"/>
    <col min="11" max="11" width="16.7109375" style="2" customWidth="1"/>
    <col min="12" max="52" width="9.140625" style="2"/>
  </cols>
  <sheetData>
    <row r="1" spans="1:52" ht="15" customHeight="1" x14ac:dyDescent="0.25">
      <c r="A1" s="14"/>
      <c r="B1" s="103" t="s">
        <v>57</v>
      </c>
      <c r="C1" s="104"/>
      <c r="D1" s="104"/>
      <c r="E1" s="104"/>
      <c r="F1" s="15"/>
      <c r="G1" s="16"/>
      <c r="H1" s="16"/>
      <c r="I1" s="17"/>
      <c r="J1" s="14"/>
    </row>
    <row r="2" spans="1:52" ht="20.25" x14ac:dyDescent="0.3">
      <c r="A2" s="18"/>
      <c r="B2" s="19"/>
      <c r="C2" s="19"/>
      <c r="D2" s="94"/>
      <c r="E2" s="20"/>
      <c r="F2" s="20"/>
      <c r="G2" s="57" t="s">
        <v>11</v>
      </c>
      <c r="H2" s="57"/>
      <c r="I2" s="20"/>
      <c r="J2" s="18"/>
    </row>
    <row r="3" spans="1:52" ht="20.25" x14ac:dyDescent="0.3">
      <c r="A3" s="18"/>
      <c r="B3" s="19"/>
      <c r="C3" s="19"/>
      <c r="D3" s="94"/>
      <c r="E3" s="20"/>
      <c r="F3" s="20"/>
      <c r="G3" s="57" t="s">
        <v>12</v>
      </c>
      <c r="H3" s="57"/>
      <c r="I3" s="20"/>
      <c r="J3" s="18"/>
    </row>
    <row r="4" spans="1:52" ht="20.25" x14ac:dyDescent="0.3">
      <c r="A4" s="18"/>
      <c r="B4" s="19"/>
      <c r="C4" s="19"/>
      <c r="D4" s="94"/>
      <c r="E4" s="20"/>
      <c r="F4" s="20"/>
      <c r="G4" s="57" t="s">
        <v>13</v>
      </c>
      <c r="H4" s="57"/>
      <c r="I4" s="20"/>
      <c r="J4" s="18"/>
    </row>
    <row r="5" spans="1:52" ht="20.25" x14ac:dyDescent="0.3">
      <c r="A5" s="18"/>
      <c r="B5" s="19"/>
      <c r="C5" s="19"/>
      <c r="D5" s="94"/>
      <c r="E5" s="20"/>
      <c r="F5" s="20"/>
      <c r="G5" s="57" t="s">
        <v>14</v>
      </c>
      <c r="H5" s="57"/>
      <c r="I5" s="20"/>
      <c r="J5" s="18"/>
    </row>
    <row r="6" spans="1:52" ht="20.25" x14ac:dyDescent="0.3">
      <c r="A6" s="18"/>
      <c r="B6" s="19"/>
      <c r="C6" s="19"/>
      <c r="D6" s="94"/>
      <c r="E6" s="20"/>
      <c r="F6" s="20"/>
      <c r="G6" s="58"/>
      <c r="H6" s="58"/>
      <c r="I6" s="18"/>
      <c r="J6" s="18"/>
    </row>
    <row r="7" spans="1:52" s="1" customFormat="1" ht="27" customHeight="1" x14ac:dyDescent="0.25">
      <c r="A7" s="18"/>
      <c r="B7" s="111" t="s">
        <v>181</v>
      </c>
      <c r="C7" s="111"/>
      <c r="D7" s="112"/>
      <c r="E7" s="112"/>
      <c r="F7" s="112"/>
      <c r="G7" s="112"/>
      <c r="H7" s="112"/>
      <c r="I7" s="112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5">
      <c r="A8" s="18"/>
      <c r="B8" s="112"/>
      <c r="C8" s="112"/>
      <c r="D8" s="112"/>
      <c r="E8" s="112"/>
      <c r="F8" s="112"/>
      <c r="G8" s="112"/>
      <c r="H8" s="112"/>
      <c r="I8" s="112"/>
      <c r="J8" s="18"/>
    </row>
    <row r="9" spans="1:52" x14ac:dyDescent="0.25">
      <c r="A9" s="18"/>
      <c r="B9" s="21"/>
      <c r="C9" s="21"/>
      <c r="D9" s="95"/>
      <c r="E9" s="21"/>
      <c r="F9" s="21"/>
      <c r="G9" s="59"/>
      <c r="H9" s="59"/>
      <c r="I9" s="21"/>
      <c r="J9" s="18"/>
    </row>
    <row r="10" spans="1:52" x14ac:dyDescent="0.25">
      <c r="A10" s="18"/>
      <c r="B10" s="22" t="s">
        <v>3</v>
      </c>
      <c r="C10" s="14"/>
      <c r="D10" s="15"/>
      <c r="E10" s="15"/>
      <c r="F10" s="16"/>
      <c r="G10" s="16"/>
      <c r="H10" s="16"/>
      <c r="I10" s="21"/>
      <c r="J10" s="18"/>
    </row>
    <row r="11" spans="1:52" ht="20.25" customHeight="1" x14ac:dyDescent="0.25">
      <c r="A11" s="18"/>
      <c r="B11" s="113" t="s">
        <v>4</v>
      </c>
      <c r="C11" s="114"/>
      <c r="D11" s="114"/>
      <c r="E11" s="114"/>
      <c r="F11" s="114"/>
      <c r="G11" s="114"/>
      <c r="H11" s="72"/>
      <c r="I11" s="21"/>
      <c r="J11" s="18"/>
    </row>
    <row r="12" spans="1:52" ht="31.5" customHeight="1" x14ac:dyDescent="0.25">
      <c r="A12" s="18"/>
      <c r="B12" s="115" t="s">
        <v>5</v>
      </c>
      <c r="C12" s="116"/>
      <c r="D12" s="116"/>
      <c r="E12" s="116"/>
      <c r="F12" s="116"/>
      <c r="G12" s="116"/>
      <c r="H12" s="73"/>
      <c r="I12" s="21"/>
      <c r="J12" s="18"/>
    </row>
    <row r="13" spans="1:52" x14ac:dyDescent="0.25">
      <c r="A13" s="18"/>
      <c r="B13" s="23"/>
      <c r="C13" s="20"/>
      <c r="D13" s="56"/>
      <c r="E13" s="20"/>
      <c r="F13" s="20"/>
      <c r="G13" s="56"/>
      <c r="H13" s="56"/>
      <c r="I13" s="21"/>
      <c r="J13" s="18"/>
    </row>
    <row r="14" spans="1:52" ht="20.25" x14ac:dyDescent="0.3">
      <c r="A14" s="18"/>
      <c r="B14" s="38" t="s">
        <v>6</v>
      </c>
      <c r="C14" s="38" t="s">
        <v>315</v>
      </c>
      <c r="D14" s="39"/>
      <c r="E14" s="39"/>
      <c r="F14" s="39"/>
      <c r="G14" s="39"/>
      <c r="H14" s="39"/>
      <c r="I14" s="39"/>
      <c r="AZ14"/>
    </row>
    <row r="15" spans="1:52" ht="20.25" x14ac:dyDescent="0.3">
      <c r="A15" s="18"/>
      <c r="B15" s="38" t="s">
        <v>7</v>
      </c>
      <c r="C15" s="38" t="s">
        <v>316</v>
      </c>
      <c r="D15" s="6"/>
      <c r="E15" s="40"/>
      <c r="F15" s="39"/>
      <c r="G15" s="39"/>
      <c r="H15" s="39"/>
      <c r="I15" s="39"/>
      <c r="AZ15"/>
    </row>
    <row r="16" spans="1:52" ht="20.25" x14ac:dyDescent="0.3">
      <c r="A16" s="18"/>
      <c r="B16" s="41" t="s">
        <v>8</v>
      </c>
      <c r="C16" s="41"/>
      <c r="D16" s="39"/>
      <c r="E16" s="39"/>
      <c r="F16" s="40"/>
      <c r="G16" s="39"/>
      <c r="H16" s="39"/>
      <c r="I16" s="39"/>
      <c r="J16" s="24"/>
    </row>
    <row r="17" spans="1:52" ht="15.75" x14ac:dyDescent="0.25">
      <c r="A17" s="18"/>
      <c r="B17" s="38" t="s">
        <v>9</v>
      </c>
      <c r="C17" s="117">
        <v>1</v>
      </c>
      <c r="D17" s="117"/>
      <c r="E17" s="42" t="s">
        <v>7</v>
      </c>
      <c r="F17" s="43"/>
      <c r="G17" s="108"/>
      <c r="H17" s="108"/>
      <c r="I17" s="108"/>
      <c r="J17" s="24"/>
    </row>
    <row r="18" spans="1:52" ht="15.75" x14ac:dyDescent="0.25">
      <c r="A18" s="18"/>
      <c r="B18" s="41"/>
      <c r="C18" s="107">
        <v>2</v>
      </c>
      <c r="D18" s="107"/>
      <c r="E18" s="38" t="s">
        <v>7</v>
      </c>
      <c r="F18" s="43"/>
      <c r="G18" s="108"/>
      <c r="H18" s="108"/>
      <c r="I18" s="108"/>
      <c r="J18" s="24"/>
      <c r="AZ18"/>
    </row>
    <row r="19" spans="1:52" ht="15.75" x14ac:dyDescent="0.25">
      <c r="A19" s="18"/>
      <c r="B19" s="41"/>
      <c r="C19" s="107">
        <v>3</v>
      </c>
      <c r="D19" s="107"/>
      <c r="E19" s="38" t="s">
        <v>7</v>
      </c>
      <c r="F19" s="43"/>
      <c r="G19" s="108"/>
      <c r="H19" s="108"/>
      <c r="I19" s="108"/>
      <c r="J19" s="24"/>
      <c r="AZ19"/>
    </row>
    <row r="20" spans="1:52" ht="20.25" x14ac:dyDescent="0.3">
      <c r="A20" s="18"/>
      <c r="B20" s="26" t="s">
        <v>17</v>
      </c>
      <c r="C20" s="26"/>
      <c r="D20" s="27"/>
      <c r="E20" s="19"/>
      <c r="F20" s="28"/>
      <c r="G20" s="19"/>
      <c r="H20" s="19"/>
      <c r="I20" s="19"/>
      <c r="J20" s="24"/>
      <c r="AZ20"/>
    </row>
    <row r="21" spans="1:52" ht="20.25" x14ac:dyDescent="0.3">
      <c r="A21" s="18"/>
      <c r="B21" s="26" t="s">
        <v>10</v>
      </c>
      <c r="C21" s="26"/>
      <c r="D21" s="27"/>
      <c r="E21" s="19"/>
      <c r="F21" s="28"/>
      <c r="G21" s="19"/>
      <c r="H21" s="19"/>
      <c r="I21" s="19"/>
      <c r="J21" s="24"/>
      <c r="AZ21"/>
    </row>
    <row r="22" spans="1:52" ht="20.25" x14ac:dyDescent="0.3">
      <c r="A22" s="24"/>
      <c r="B22" s="25"/>
      <c r="C22" s="25"/>
      <c r="D22" s="96"/>
      <c r="E22" s="25"/>
      <c r="F22" s="19"/>
      <c r="G22" s="19"/>
      <c r="H22" s="19"/>
      <c r="I22" s="25"/>
      <c r="J22" s="24"/>
    </row>
    <row r="23" spans="1:52" s="13" customFormat="1" ht="69.75" customHeight="1" x14ac:dyDescent="0.2">
      <c r="A23" s="11" t="s">
        <v>2</v>
      </c>
      <c r="B23" s="11" t="s">
        <v>38</v>
      </c>
      <c r="C23" s="51" t="s">
        <v>39</v>
      </c>
      <c r="D23" s="45" t="s">
        <v>1</v>
      </c>
      <c r="E23" s="109" t="s">
        <v>40</v>
      </c>
      <c r="F23" s="110"/>
      <c r="G23" s="65" t="s">
        <v>154</v>
      </c>
      <c r="H23" s="52" t="s">
        <v>161</v>
      </c>
      <c r="I23" s="52" t="s">
        <v>155</v>
      </c>
      <c r="J23" s="89" t="s">
        <v>156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2" ht="15.75" x14ac:dyDescent="0.25">
      <c r="A24" s="44">
        <v>1</v>
      </c>
      <c r="B24" s="92" t="s">
        <v>47</v>
      </c>
      <c r="C24" s="61" t="s">
        <v>19</v>
      </c>
      <c r="D24" s="61" t="s">
        <v>20</v>
      </c>
      <c r="E24" s="47">
        <v>1</v>
      </c>
      <c r="F24" s="47" t="s">
        <v>0</v>
      </c>
      <c r="G24" s="63">
        <v>100</v>
      </c>
      <c r="H24" s="90" t="s">
        <v>182</v>
      </c>
      <c r="I24" s="102">
        <f>J24/G24</f>
        <v>0.46700000000000003</v>
      </c>
      <c r="J24" s="4">
        <v>46.7</v>
      </c>
      <c r="AY24"/>
      <c r="AZ24"/>
    </row>
    <row r="25" spans="1:52" ht="15.75" x14ac:dyDescent="0.25">
      <c r="A25" s="44">
        <f>A24+1</f>
        <v>2</v>
      </c>
      <c r="B25" s="92" t="s">
        <v>48</v>
      </c>
      <c r="C25" s="61" t="s">
        <v>21</v>
      </c>
      <c r="D25" s="61" t="s">
        <v>20</v>
      </c>
      <c r="E25" s="47">
        <v>1</v>
      </c>
      <c r="F25" s="47" t="s">
        <v>0</v>
      </c>
      <c r="G25" s="63">
        <v>100</v>
      </c>
      <c r="H25" s="90" t="s">
        <v>183</v>
      </c>
      <c r="I25" s="102">
        <f t="shared" ref="I25:I87" si="0">J25/G25</f>
        <v>0.502</v>
      </c>
      <c r="J25" s="4">
        <v>50.2</v>
      </c>
      <c r="AY25"/>
      <c r="AZ25"/>
    </row>
    <row r="26" spans="1:52" ht="15.75" x14ac:dyDescent="0.25">
      <c r="A26" s="44">
        <f>A25+1</f>
        <v>3</v>
      </c>
      <c r="B26" s="92" t="s">
        <v>49</v>
      </c>
      <c r="C26" s="61" t="s">
        <v>22</v>
      </c>
      <c r="D26" s="61" t="s">
        <v>20</v>
      </c>
      <c r="E26" s="47">
        <v>1</v>
      </c>
      <c r="F26" s="47" t="s">
        <v>0</v>
      </c>
      <c r="G26" s="63">
        <v>100</v>
      </c>
      <c r="H26" s="90" t="s">
        <v>184</v>
      </c>
      <c r="I26" s="102">
        <f t="shared" si="0"/>
        <v>0.46899999999999997</v>
      </c>
      <c r="J26" s="4">
        <v>46.9</v>
      </c>
      <c r="AY26"/>
      <c r="AZ26"/>
    </row>
    <row r="27" spans="1:52" ht="15.75" x14ac:dyDescent="0.25">
      <c r="A27" s="44">
        <f>A26+1</f>
        <v>4</v>
      </c>
      <c r="B27" s="92" t="s">
        <v>50</v>
      </c>
      <c r="C27" s="61" t="s">
        <v>23</v>
      </c>
      <c r="D27" s="61" t="s">
        <v>20</v>
      </c>
      <c r="E27" s="47">
        <v>1</v>
      </c>
      <c r="F27" s="47" t="s">
        <v>0</v>
      </c>
      <c r="G27" s="63">
        <v>100</v>
      </c>
      <c r="H27" s="90" t="s">
        <v>185</v>
      </c>
      <c r="I27" s="102">
        <f t="shared" si="0"/>
        <v>0.47499999999999998</v>
      </c>
      <c r="J27" s="4">
        <v>47.5</v>
      </c>
      <c r="AY27"/>
      <c r="AZ27"/>
    </row>
    <row r="28" spans="1:52" ht="15.75" x14ac:dyDescent="0.25">
      <c r="A28" s="44">
        <f>A27+1</f>
        <v>5</v>
      </c>
      <c r="B28" s="92" t="s">
        <v>51</v>
      </c>
      <c r="C28" s="61" t="s">
        <v>24</v>
      </c>
      <c r="D28" s="61" t="s">
        <v>20</v>
      </c>
      <c r="E28" s="47">
        <v>1</v>
      </c>
      <c r="F28" s="47" t="s">
        <v>0</v>
      </c>
      <c r="G28" s="63">
        <v>100</v>
      </c>
      <c r="H28" s="90" t="s">
        <v>186</v>
      </c>
      <c r="I28" s="102">
        <f t="shared" si="0"/>
        <v>0.54</v>
      </c>
      <c r="J28" s="4">
        <v>54</v>
      </c>
      <c r="AY28"/>
      <c r="AZ28"/>
    </row>
    <row r="29" spans="1:52" ht="15.75" x14ac:dyDescent="0.25">
      <c r="A29" s="44">
        <f>A28+1</f>
        <v>6</v>
      </c>
      <c r="B29" s="92" t="s">
        <v>52</v>
      </c>
      <c r="C29" s="61" t="s">
        <v>25</v>
      </c>
      <c r="D29" s="61" t="s">
        <v>20</v>
      </c>
      <c r="E29" s="47">
        <v>1</v>
      </c>
      <c r="F29" s="47" t="s">
        <v>0</v>
      </c>
      <c r="G29" s="63">
        <v>100</v>
      </c>
      <c r="H29" s="90" t="s">
        <v>187</v>
      </c>
      <c r="I29" s="102">
        <f t="shared" si="0"/>
        <v>0.64800000000000002</v>
      </c>
      <c r="J29" s="4">
        <v>64.8</v>
      </c>
      <c r="AY29"/>
      <c r="AZ29"/>
    </row>
    <row r="30" spans="1:52" ht="15.75" x14ac:dyDescent="0.25">
      <c r="A30" s="44">
        <f t="shared" ref="A30:A51" si="1">A29+1</f>
        <v>7</v>
      </c>
      <c r="B30" s="93" t="s">
        <v>26</v>
      </c>
      <c r="C30" s="61" t="s">
        <v>27</v>
      </c>
      <c r="D30" s="61" t="s">
        <v>20</v>
      </c>
      <c r="E30" s="49">
        <v>1</v>
      </c>
      <c r="F30" s="47" t="s">
        <v>0</v>
      </c>
      <c r="G30" s="63">
        <v>30</v>
      </c>
      <c r="H30" s="90" t="s">
        <v>188</v>
      </c>
      <c r="I30" s="102">
        <f t="shared" si="0"/>
        <v>7.77</v>
      </c>
      <c r="J30" s="4">
        <v>233.1</v>
      </c>
      <c r="AY30"/>
      <c r="AZ30"/>
    </row>
    <row r="31" spans="1:52" ht="15.75" x14ac:dyDescent="0.25">
      <c r="A31" s="44">
        <f t="shared" si="1"/>
        <v>8</v>
      </c>
      <c r="B31" s="92" t="s">
        <v>28</v>
      </c>
      <c r="C31" s="61">
        <v>250</v>
      </c>
      <c r="D31" s="61" t="s">
        <v>20</v>
      </c>
      <c r="E31" s="49">
        <v>1</v>
      </c>
      <c r="F31" s="47" t="s">
        <v>0</v>
      </c>
      <c r="G31" s="63">
        <v>100</v>
      </c>
      <c r="H31" s="90" t="s">
        <v>189</v>
      </c>
      <c r="I31" s="102">
        <f t="shared" si="0"/>
        <v>0.43060000000000004</v>
      </c>
      <c r="J31" s="4">
        <v>43.06</v>
      </c>
      <c r="AY31"/>
      <c r="AZ31"/>
    </row>
    <row r="32" spans="1:52" ht="15.75" x14ac:dyDescent="0.25">
      <c r="A32" s="44">
        <f t="shared" si="1"/>
        <v>9</v>
      </c>
      <c r="B32" s="92" t="s">
        <v>98</v>
      </c>
      <c r="C32" s="61">
        <v>1000</v>
      </c>
      <c r="D32" s="61" t="s">
        <v>18</v>
      </c>
      <c r="E32" s="47">
        <v>1</v>
      </c>
      <c r="F32" s="47" t="s">
        <v>0</v>
      </c>
      <c r="G32" s="63">
        <v>20</v>
      </c>
      <c r="H32" s="90" t="s">
        <v>190</v>
      </c>
      <c r="I32" s="102">
        <f t="shared" si="0"/>
        <v>1.6460000000000001</v>
      </c>
      <c r="J32" s="4">
        <v>32.92</v>
      </c>
      <c r="AY32"/>
      <c r="AZ32"/>
    </row>
    <row r="33" spans="1:52" ht="15.75" x14ac:dyDescent="0.25">
      <c r="A33" s="44">
        <f t="shared" si="1"/>
        <v>10</v>
      </c>
      <c r="B33" s="92" t="s">
        <v>98</v>
      </c>
      <c r="C33" s="61">
        <v>800</v>
      </c>
      <c r="D33" s="61" t="s">
        <v>18</v>
      </c>
      <c r="E33" s="47">
        <v>1</v>
      </c>
      <c r="F33" s="47" t="s">
        <v>0</v>
      </c>
      <c r="G33" s="63">
        <v>30</v>
      </c>
      <c r="H33" s="90" t="s">
        <v>191</v>
      </c>
      <c r="I33" s="102">
        <f t="shared" si="0"/>
        <v>1.6030000000000002</v>
      </c>
      <c r="J33" s="4">
        <v>48.09</v>
      </c>
      <c r="AY33"/>
      <c r="AZ33"/>
    </row>
    <row r="34" spans="1:52" ht="15.75" x14ac:dyDescent="0.25">
      <c r="A34" s="44">
        <f t="shared" si="1"/>
        <v>11</v>
      </c>
      <c r="B34" s="92" t="s">
        <v>98</v>
      </c>
      <c r="C34" s="61">
        <v>400</v>
      </c>
      <c r="D34" s="61" t="s">
        <v>18</v>
      </c>
      <c r="E34" s="47">
        <v>1</v>
      </c>
      <c r="F34" s="47" t="s">
        <v>0</v>
      </c>
      <c r="G34" s="63">
        <v>30</v>
      </c>
      <c r="H34" s="90" t="s">
        <v>192</v>
      </c>
      <c r="I34" s="102">
        <f t="shared" si="0"/>
        <v>1.2280000000000002</v>
      </c>
      <c r="J34" s="4">
        <v>36.840000000000003</v>
      </c>
      <c r="AY34"/>
      <c r="AZ34"/>
    </row>
    <row r="35" spans="1:52" ht="18" customHeight="1" x14ac:dyDescent="0.25">
      <c r="A35" s="44">
        <f t="shared" si="1"/>
        <v>12</v>
      </c>
      <c r="B35" s="92" t="s">
        <v>98</v>
      </c>
      <c r="C35" s="61">
        <v>250</v>
      </c>
      <c r="D35" s="61" t="s">
        <v>18</v>
      </c>
      <c r="E35" s="47">
        <v>1</v>
      </c>
      <c r="F35" s="47" t="s">
        <v>0</v>
      </c>
      <c r="G35" s="63">
        <v>30</v>
      </c>
      <c r="H35" s="90" t="s">
        <v>193</v>
      </c>
      <c r="I35" s="102">
        <f t="shared" si="0"/>
        <v>0.94899999999999995</v>
      </c>
      <c r="J35" s="4">
        <v>28.47</v>
      </c>
      <c r="AY35"/>
      <c r="AZ35"/>
    </row>
    <row r="36" spans="1:52" ht="15.75" x14ac:dyDescent="0.25">
      <c r="A36" s="44">
        <f t="shared" si="1"/>
        <v>13</v>
      </c>
      <c r="B36" s="92" t="s">
        <v>98</v>
      </c>
      <c r="C36" s="61">
        <v>100</v>
      </c>
      <c r="D36" s="61" t="s">
        <v>18</v>
      </c>
      <c r="E36" s="47">
        <v>1</v>
      </c>
      <c r="F36" s="47" t="s">
        <v>0</v>
      </c>
      <c r="G36" s="63">
        <v>40</v>
      </c>
      <c r="H36" s="90" t="s">
        <v>194</v>
      </c>
      <c r="I36" s="102">
        <f t="shared" si="0"/>
        <v>0.91400000000000003</v>
      </c>
      <c r="J36" s="4">
        <v>36.56</v>
      </c>
      <c r="AY36"/>
      <c r="AZ36"/>
    </row>
    <row r="37" spans="1:52" ht="15.75" x14ac:dyDescent="0.25">
      <c r="A37" s="44">
        <f t="shared" si="1"/>
        <v>14</v>
      </c>
      <c r="B37" s="92" t="s">
        <v>98</v>
      </c>
      <c r="C37" s="61">
        <v>50</v>
      </c>
      <c r="D37" s="61" t="s">
        <v>18</v>
      </c>
      <c r="E37" s="47">
        <v>1</v>
      </c>
      <c r="F37" s="47" t="s">
        <v>0</v>
      </c>
      <c r="G37" s="63">
        <v>40</v>
      </c>
      <c r="H37" s="90" t="s">
        <v>195</v>
      </c>
      <c r="I37" s="102">
        <f t="shared" si="0"/>
        <v>0.93100000000000005</v>
      </c>
      <c r="J37" s="4">
        <v>37.24</v>
      </c>
      <c r="AY37"/>
      <c r="AZ37"/>
    </row>
    <row r="38" spans="1:52" ht="15.75" x14ac:dyDescent="0.25">
      <c r="A38" s="44">
        <f t="shared" si="1"/>
        <v>15</v>
      </c>
      <c r="B38" s="92" t="s">
        <v>103</v>
      </c>
      <c r="C38" s="61">
        <v>1000</v>
      </c>
      <c r="D38" s="61" t="s">
        <v>18</v>
      </c>
      <c r="E38" s="47">
        <v>1</v>
      </c>
      <c r="F38" s="47" t="s">
        <v>0</v>
      </c>
      <c r="G38" s="63">
        <v>10</v>
      </c>
      <c r="H38" s="90" t="s">
        <v>196</v>
      </c>
      <c r="I38" s="102">
        <f t="shared" si="0"/>
        <v>1.6789999999999998</v>
      </c>
      <c r="J38" s="4">
        <v>16.79</v>
      </c>
      <c r="AY38"/>
      <c r="AZ38"/>
    </row>
    <row r="39" spans="1:52" ht="15.75" x14ac:dyDescent="0.25">
      <c r="A39" s="44">
        <f t="shared" si="1"/>
        <v>16</v>
      </c>
      <c r="B39" s="92" t="s">
        <v>103</v>
      </c>
      <c r="C39" s="61">
        <v>400</v>
      </c>
      <c r="D39" s="61" t="s">
        <v>18</v>
      </c>
      <c r="E39" s="47">
        <v>1</v>
      </c>
      <c r="F39" s="47" t="s">
        <v>0</v>
      </c>
      <c r="G39" s="63">
        <v>30</v>
      </c>
      <c r="H39" s="90" t="s">
        <v>197</v>
      </c>
      <c r="I39" s="102">
        <f t="shared" si="0"/>
        <v>1.1060000000000001</v>
      </c>
      <c r="J39" s="4">
        <v>33.18</v>
      </c>
      <c r="AY39"/>
      <c r="AZ39"/>
    </row>
    <row r="40" spans="1:52" ht="15.75" x14ac:dyDescent="0.25">
      <c r="A40" s="44">
        <f t="shared" si="1"/>
        <v>17</v>
      </c>
      <c r="B40" s="92" t="s">
        <v>103</v>
      </c>
      <c r="C40" s="61">
        <v>500</v>
      </c>
      <c r="D40" s="61" t="s">
        <v>18</v>
      </c>
      <c r="E40" s="47">
        <v>1</v>
      </c>
      <c r="F40" s="47" t="s">
        <v>0</v>
      </c>
      <c r="G40" s="63">
        <v>30</v>
      </c>
      <c r="H40" s="90" t="s">
        <v>198</v>
      </c>
      <c r="I40" s="102">
        <f t="shared" si="0"/>
        <v>1.3159999999999998</v>
      </c>
      <c r="J40" s="4">
        <v>39.479999999999997</v>
      </c>
      <c r="AY40"/>
      <c r="AZ40"/>
    </row>
    <row r="41" spans="1:52" ht="15.75" x14ac:dyDescent="0.25">
      <c r="A41" s="44">
        <f t="shared" si="1"/>
        <v>18</v>
      </c>
      <c r="B41" s="92" t="s">
        <v>103</v>
      </c>
      <c r="C41" s="61">
        <v>250</v>
      </c>
      <c r="D41" s="61" t="s">
        <v>18</v>
      </c>
      <c r="E41" s="47">
        <v>1</v>
      </c>
      <c r="F41" s="47" t="s">
        <v>0</v>
      </c>
      <c r="G41" s="63">
        <v>30</v>
      </c>
      <c r="H41" s="90" t="s">
        <v>199</v>
      </c>
      <c r="I41" s="102">
        <f t="shared" si="0"/>
        <v>1.119</v>
      </c>
      <c r="J41" s="4">
        <v>33.57</v>
      </c>
      <c r="AY41"/>
      <c r="AZ41"/>
    </row>
    <row r="42" spans="1:52" ht="15.75" x14ac:dyDescent="0.25">
      <c r="A42" s="44">
        <f t="shared" si="1"/>
        <v>19</v>
      </c>
      <c r="B42" s="92" t="s">
        <v>103</v>
      </c>
      <c r="C42" s="61">
        <v>100</v>
      </c>
      <c r="D42" s="61" t="s">
        <v>18</v>
      </c>
      <c r="E42" s="47">
        <v>1</v>
      </c>
      <c r="F42" s="47" t="s">
        <v>0</v>
      </c>
      <c r="G42" s="63">
        <v>40</v>
      </c>
      <c r="H42" s="90" t="s">
        <v>200</v>
      </c>
      <c r="I42" s="102">
        <f t="shared" si="0"/>
        <v>1.1990000000000001</v>
      </c>
      <c r="J42" s="4">
        <v>47.96</v>
      </c>
      <c r="AY42"/>
      <c r="AZ42"/>
    </row>
    <row r="43" spans="1:52" ht="15.75" x14ac:dyDescent="0.25">
      <c r="A43" s="44">
        <f t="shared" si="1"/>
        <v>20</v>
      </c>
      <c r="B43" s="92" t="s">
        <v>103</v>
      </c>
      <c r="C43" s="61">
        <v>50</v>
      </c>
      <c r="D43" s="61" t="s">
        <v>18</v>
      </c>
      <c r="E43" s="47">
        <v>1</v>
      </c>
      <c r="F43" s="47" t="s">
        <v>0</v>
      </c>
      <c r="G43" s="63">
        <v>40</v>
      </c>
      <c r="H43" s="90" t="s">
        <v>201</v>
      </c>
      <c r="I43" s="102">
        <f t="shared" si="0"/>
        <v>0.91700000000000004</v>
      </c>
      <c r="J43" s="4">
        <v>36.68</v>
      </c>
      <c r="AY43"/>
      <c r="AZ43"/>
    </row>
    <row r="44" spans="1:52" ht="15.75" x14ac:dyDescent="0.25">
      <c r="A44" s="44">
        <f t="shared" si="1"/>
        <v>21</v>
      </c>
      <c r="B44" s="93" t="s">
        <v>53</v>
      </c>
      <c r="C44" s="61" t="s">
        <v>117</v>
      </c>
      <c r="D44" s="61" t="s">
        <v>29</v>
      </c>
      <c r="E44" s="47">
        <v>1</v>
      </c>
      <c r="F44" s="47" t="s">
        <v>0</v>
      </c>
      <c r="G44" s="63">
        <v>2500</v>
      </c>
      <c r="H44" s="90" t="s">
        <v>202</v>
      </c>
      <c r="I44" s="102">
        <f t="shared" si="0"/>
        <v>4.7280000000000003E-2</v>
      </c>
      <c r="J44" s="4">
        <v>118.2</v>
      </c>
      <c r="AY44"/>
      <c r="AZ44"/>
    </row>
    <row r="45" spans="1:52" ht="15.75" x14ac:dyDescent="0.25">
      <c r="A45" s="44">
        <f t="shared" si="1"/>
        <v>22</v>
      </c>
      <c r="B45" s="93" t="s">
        <v>115</v>
      </c>
      <c r="C45" s="61" t="s">
        <v>116</v>
      </c>
      <c r="D45" s="61" t="s">
        <v>29</v>
      </c>
      <c r="E45" s="47">
        <v>1</v>
      </c>
      <c r="F45" s="47" t="s">
        <v>0</v>
      </c>
      <c r="G45" s="63">
        <v>2500</v>
      </c>
      <c r="H45" s="90" t="s">
        <v>203</v>
      </c>
      <c r="I45" s="102">
        <f t="shared" si="0"/>
        <v>4.9200000000000001E-2</v>
      </c>
      <c r="J45" s="4">
        <v>123</v>
      </c>
      <c r="AY45"/>
      <c r="AZ45"/>
    </row>
    <row r="46" spans="1:52" ht="15.75" x14ac:dyDescent="0.25">
      <c r="A46" s="44">
        <f t="shared" si="1"/>
        <v>23</v>
      </c>
      <c r="B46" s="92" t="s">
        <v>118</v>
      </c>
      <c r="C46" s="61">
        <v>580</v>
      </c>
      <c r="D46" s="61" t="s">
        <v>18</v>
      </c>
      <c r="E46" s="47">
        <v>1</v>
      </c>
      <c r="F46" s="47" t="s">
        <v>0</v>
      </c>
      <c r="G46" s="63">
        <v>20</v>
      </c>
      <c r="H46" s="90" t="s">
        <v>204</v>
      </c>
      <c r="I46" s="102">
        <f t="shared" si="0"/>
        <v>11.231999999999999</v>
      </c>
      <c r="J46" s="4">
        <v>224.64</v>
      </c>
      <c r="AY46"/>
      <c r="AZ46"/>
    </row>
    <row r="47" spans="1:52" ht="15.75" x14ac:dyDescent="0.25">
      <c r="A47" s="44">
        <f t="shared" si="1"/>
        <v>24</v>
      </c>
      <c r="B47" s="92" t="s">
        <v>119</v>
      </c>
      <c r="C47" s="61">
        <v>25</v>
      </c>
      <c r="D47" s="61" t="s">
        <v>18</v>
      </c>
      <c r="E47" s="47">
        <v>1</v>
      </c>
      <c r="F47" s="47" t="s">
        <v>0</v>
      </c>
      <c r="G47" s="63">
        <v>40</v>
      </c>
      <c r="H47" s="90" t="s">
        <v>205</v>
      </c>
      <c r="I47" s="102">
        <f t="shared" si="0"/>
        <v>1.7100000000000002</v>
      </c>
      <c r="J47" s="4">
        <v>68.400000000000006</v>
      </c>
      <c r="AY47"/>
      <c r="AZ47"/>
    </row>
    <row r="48" spans="1:52" ht="15.75" x14ac:dyDescent="0.25">
      <c r="A48" s="44">
        <f t="shared" si="1"/>
        <v>25</v>
      </c>
      <c r="B48" s="92" t="s">
        <v>120</v>
      </c>
      <c r="C48" s="61">
        <v>75</v>
      </c>
      <c r="D48" s="61" t="s">
        <v>18</v>
      </c>
      <c r="E48" s="47">
        <v>1</v>
      </c>
      <c r="F48" s="47" t="s">
        <v>0</v>
      </c>
      <c r="G48" s="63">
        <v>30</v>
      </c>
      <c r="H48" s="90" t="s">
        <v>206</v>
      </c>
      <c r="I48" s="102">
        <f t="shared" si="0"/>
        <v>2.4620000000000002</v>
      </c>
      <c r="J48" s="4">
        <v>73.86</v>
      </c>
      <c r="AY48"/>
      <c r="AZ48"/>
    </row>
    <row r="49" spans="1:52" ht="15.75" x14ac:dyDescent="0.25">
      <c r="A49" s="44">
        <f t="shared" si="1"/>
        <v>26</v>
      </c>
      <c r="B49" s="93" t="s">
        <v>30</v>
      </c>
      <c r="C49" s="61">
        <v>100</v>
      </c>
      <c r="D49" s="61" t="s">
        <v>18</v>
      </c>
      <c r="E49" s="47">
        <v>1</v>
      </c>
      <c r="F49" s="47" t="s">
        <v>0</v>
      </c>
      <c r="G49" s="63">
        <v>30</v>
      </c>
      <c r="H49" s="90" t="s">
        <v>207</v>
      </c>
      <c r="I49" s="102">
        <f t="shared" si="0"/>
        <v>4.2279999999999998</v>
      </c>
      <c r="J49" s="4">
        <v>126.84</v>
      </c>
      <c r="AY49"/>
      <c r="AZ49"/>
    </row>
    <row r="50" spans="1:52" ht="15.75" x14ac:dyDescent="0.25">
      <c r="A50" s="44">
        <f t="shared" si="1"/>
        <v>27</v>
      </c>
      <c r="B50" s="93" t="s">
        <v>99</v>
      </c>
      <c r="C50" s="61" t="s">
        <v>100</v>
      </c>
      <c r="D50" s="61" t="s">
        <v>43</v>
      </c>
      <c r="E50" s="47">
        <v>1</v>
      </c>
      <c r="F50" s="47" t="s">
        <v>0</v>
      </c>
      <c r="G50" s="63">
        <v>20</v>
      </c>
      <c r="H50" s="90" t="s">
        <v>208</v>
      </c>
      <c r="I50" s="102">
        <f t="shared" si="0"/>
        <v>0.27</v>
      </c>
      <c r="J50" s="4">
        <v>5.4</v>
      </c>
      <c r="AY50"/>
      <c r="AZ50"/>
    </row>
    <row r="51" spans="1:52" ht="15.75" x14ac:dyDescent="0.25">
      <c r="A51" s="44">
        <f t="shared" si="1"/>
        <v>28</v>
      </c>
      <c r="B51" s="92" t="s">
        <v>121</v>
      </c>
      <c r="C51" s="61">
        <v>10</v>
      </c>
      <c r="D51" s="61" t="s">
        <v>18</v>
      </c>
      <c r="E51" s="47">
        <v>1</v>
      </c>
      <c r="F51" s="47" t="s">
        <v>0</v>
      </c>
      <c r="G51" s="63">
        <v>60</v>
      </c>
      <c r="H51" s="90" t="s">
        <v>209</v>
      </c>
      <c r="I51" s="102">
        <f t="shared" si="0"/>
        <v>2.2550000000000003</v>
      </c>
      <c r="J51" s="4">
        <v>135.30000000000001</v>
      </c>
      <c r="AY51"/>
      <c r="AZ51"/>
    </row>
    <row r="52" spans="1:52" ht="15.75" x14ac:dyDescent="0.25">
      <c r="A52" s="44">
        <f t="shared" ref="A52:A71" si="2">A51+1</f>
        <v>29</v>
      </c>
      <c r="B52" s="92" t="s">
        <v>121</v>
      </c>
      <c r="C52" s="61">
        <v>25</v>
      </c>
      <c r="D52" s="61" t="s">
        <v>18</v>
      </c>
      <c r="E52" s="47">
        <v>1</v>
      </c>
      <c r="F52" s="47" t="s">
        <v>0</v>
      </c>
      <c r="G52" s="63">
        <v>50</v>
      </c>
      <c r="H52" s="90" t="s">
        <v>210</v>
      </c>
      <c r="I52" s="102">
        <f t="shared" si="0"/>
        <v>2.82</v>
      </c>
      <c r="J52" s="4">
        <v>141</v>
      </c>
      <c r="AY52"/>
      <c r="AZ52"/>
    </row>
    <row r="53" spans="1:52" ht="15.75" x14ac:dyDescent="0.25">
      <c r="A53" s="44">
        <f t="shared" si="2"/>
        <v>30</v>
      </c>
      <c r="B53" s="92" t="s">
        <v>121</v>
      </c>
      <c r="C53" s="61">
        <v>50</v>
      </c>
      <c r="D53" s="61" t="s">
        <v>18</v>
      </c>
      <c r="E53" s="47">
        <v>1</v>
      </c>
      <c r="F53" s="47" t="s">
        <v>0</v>
      </c>
      <c r="G53" s="63">
        <v>50</v>
      </c>
      <c r="H53" s="90" t="s">
        <v>211</v>
      </c>
      <c r="I53" s="102">
        <f t="shared" si="0"/>
        <v>3.0150000000000001</v>
      </c>
      <c r="J53" s="4">
        <v>150.75</v>
      </c>
      <c r="AY53"/>
      <c r="AZ53"/>
    </row>
    <row r="54" spans="1:52" ht="15.75" x14ac:dyDescent="0.25">
      <c r="A54" s="44">
        <f t="shared" si="2"/>
        <v>31</v>
      </c>
      <c r="B54" s="92" t="s">
        <v>121</v>
      </c>
      <c r="C54" s="61">
        <v>100</v>
      </c>
      <c r="D54" s="61" t="s">
        <v>18</v>
      </c>
      <c r="E54" s="47">
        <v>1</v>
      </c>
      <c r="F54" s="47" t="s">
        <v>0</v>
      </c>
      <c r="G54" s="63">
        <v>30</v>
      </c>
      <c r="H54" s="90" t="s">
        <v>212</v>
      </c>
      <c r="I54" s="102">
        <f t="shared" si="0"/>
        <v>3.835</v>
      </c>
      <c r="J54" s="4">
        <v>115.05</v>
      </c>
      <c r="AY54"/>
      <c r="AZ54"/>
    </row>
    <row r="55" spans="1:52" ht="15.75" x14ac:dyDescent="0.25">
      <c r="A55" s="44">
        <f t="shared" si="2"/>
        <v>32</v>
      </c>
      <c r="B55" s="92" t="s">
        <v>121</v>
      </c>
      <c r="C55" s="61">
        <v>250</v>
      </c>
      <c r="D55" s="61" t="s">
        <v>18</v>
      </c>
      <c r="E55" s="47">
        <v>1</v>
      </c>
      <c r="F55" s="47" t="s">
        <v>0</v>
      </c>
      <c r="G55" s="63">
        <v>30</v>
      </c>
      <c r="H55" s="90" t="s">
        <v>213</v>
      </c>
      <c r="I55" s="102">
        <f t="shared" si="0"/>
        <v>6.61</v>
      </c>
      <c r="J55" s="4">
        <v>198.3</v>
      </c>
      <c r="AY55"/>
      <c r="AZ55"/>
    </row>
    <row r="56" spans="1:52" ht="15.75" x14ac:dyDescent="0.25">
      <c r="A56" s="44">
        <f t="shared" si="2"/>
        <v>33</v>
      </c>
      <c r="B56" s="92" t="s">
        <v>121</v>
      </c>
      <c r="C56" s="61">
        <v>500</v>
      </c>
      <c r="D56" s="61" t="s">
        <v>18</v>
      </c>
      <c r="E56" s="47">
        <v>1</v>
      </c>
      <c r="F56" s="47" t="s">
        <v>0</v>
      </c>
      <c r="G56" s="63">
        <v>20</v>
      </c>
      <c r="H56" s="90" t="s">
        <v>214</v>
      </c>
      <c r="I56" s="102">
        <f t="shared" si="0"/>
        <v>11.955</v>
      </c>
      <c r="J56" s="4">
        <v>239.1</v>
      </c>
      <c r="AY56"/>
      <c r="AZ56"/>
    </row>
    <row r="57" spans="1:52" s="2" customFormat="1" ht="17.25" customHeight="1" x14ac:dyDescent="0.25">
      <c r="A57" s="44">
        <f t="shared" si="2"/>
        <v>34</v>
      </c>
      <c r="B57" s="92" t="s">
        <v>66</v>
      </c>
      <c r="C57" s="61">
        <v>100</v>
      </c>
      <c r="D57" s="61" t="s">
        <v>20</v>
      </c>
      <c r="E57" s="47">
        <v>1</v>
      </c>
      <c r="F57" s="47" t="s">
        <v>0</v>
      </c>
      <c r="G57" s="63">
        <v>30</v>
      </c>
      <c r="H57" s="90" t="s">
        <v>215</v>
      </c>
      <c r="I57" s="102">
        <f t="shared" si="0"/>
        <v>4.55</v>
      </c>
      <c r="J57" s="4">
        <v>136.5</v>
      </c>
    </row>
    <row r="58" spans="1:52" s="2" customFormat="1" ht="17.25" customHeight="1" x14ac:dyDescent="0.25">
      <c r="A58" s="44">
        <f t="shared" si="2"/>
        <v>35</v>
      </c>
      <c r="B58" s="92" t="s">
        <v>45</v>
      </c>
      <c r="C58" s="61">
        <v>140</v>
      </c>
      <c r="D58" s="61" t="s">
        <v>20</v>
      </c>
      <c r="E58" s="47">
        <v>1</v>
      </c>
      <c r="F58" s="47" t="s">
        <v>0</v>
      </c>
      <c r="G58" s="64">
        <v>40</v>
      </c>
      <c r="H58" s="91" t="s">
        <v>216</v>
      </c>
      <c r="I58" s="102">
        <f t="shared" si="0"/>
        <v>7.0900000000000007</v>
      </c>
      <c r="J58" s="4">
        <v>283.60000000000002</v>
      </c>
    </row>
    <row r="59" spans="1:52" s="2" customFormat="1" ht="17.25" customHeight="1" x14ac:dyDescent="0.25">
      <c r="A59" s="44">
        <f t="shared" si="2"/>
        <v>36</v>
      </c>
      <c r="B59" s="92" t="s">
        <v>67</v>
      </c>
      <c r="C59" s="61">
        <v>80</v>
      </c>
      <c r="D59" s="61" t="s">
        <v>20</v>
      </c>
      <c r="E59" s="47">
        <v>1</v>
      </c>
      <c r="F59" s="47" t="s">
        <v>0</v>
      </c>
      <c r="G59" s="64">
        <v>80</v>
      </c>
      <c r="H59" s="91" t="s">
        <v>217</v>
      </c>
      <c r="I59" s="102">
        <f t="shared" si="0"/>
        <v>4.08</v>
      </c>
      <c r="J59" s="4">
        <v>326.39999999999998</v>
      </c>
    </row>
    <row r="60" spans="1:52" s="2" customFormat="1" ht="17.25" customHeight="1" x14ac:dyDescent="0.25">
      <c r="A60" s="44">
        <f t="shared" si="2"/>
        <v>37</v>
      </c>
      <c r="B60" s="92" t="s">
        <v>68</v>
      </c>
      <c r="C60" s="61">
        <v>50</v>
      </c>
      <c r="D60" s="61" t="s">
        <v>20</v>
      </c>
      <c r="E60" s="47">
        <v>1</v>
      </c>
      <c r="F60" s="47" t="s">
        <v>0</v>
      </c>
      <c r="G60" s="63">
        <v>50</v>
      </c>
      <c r="H60" s="90" t="s">
        <v>218</v>
      </c>
      <c r="I60" s="102">
        <f t="shared" si="0"/>
        <v>3.78</v>
      </c>
      <c r="J60" s="4">
        <v>189</v>
      </c>
    </row>
    <row r="61" spans="1:52" s="2" customFormat="1" ht="17.25" customHeight="1" x14ac:dyDescent="0.25">
      <c r="A61" s="44">
        <f t="shared" si="2"/>
        <v>38</v>
      </c>
      <c r="B61" s="92" t="s">
        <v>69</v>
      </c>
      <c r="C61" s="61">
        <v>60</v>
      </c>
      <c r="D61" s="61" t="s">
        <v>20</v>
      </c>
      <c r="E61" s="47">
        <v>1</v>
      </c>
      <c r="F61" s="47" t="s">
        <v>0</v>
      </c>
      <c r="G61" s="63">
        <v>50</v>
      </c>
      <c r="H61" s="90" t="s">
        <v>219</v>
      </c>
      <c r="I61" s="102">
        <f t="shared" si="0"/>
        <v>4.04</v>
      </c>
      <c r="J61" s="4">
        <v>202</v>
      </c>
    </row>
    <row r="62" spans="1:52" s="1" customFormat="1" ht="15.75" x14ac:dyDescent="0.25">
      <c r="A62" s="44">
        <f t="shared" si="2"/>
        <v>39</v>
      </c>
      <c r="B62" s="93" t="s">
        <v>31</v>
      </c>
      <c r="C62" s="61">
        <v>35</v>
      </c>
      <c r="D62" s="61" t="s">
        <v>18</v>
      </c>
      <c r="E62" s="47">
        <v>1</v>
      </c>
      <c r="F62" s="47" t="s">
        <v>0</v>
      </c>
      <c r="G62" s="63">
        <v>20</v>
      </c>
      <c r="H62" s="90" t="s">
        <v>220</v>
      </c>
      <c r="I62" s="102">
        <f t="shared" si="0"/>
        <v>1.752</v>
      </c>
      <c r="J62" s="4">
        <v>35.04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2" s="1" customFormat="1" ht="15.75" x14ac:dyDescent="0.25">
      <c r="A63" s="44">
        <f t="shared" si="2"/>
        <v>40</v>
      </c>
      <c r="B63" s="92" t="s">
        <v>31</v>
      </c>
      <c r="C63" s="61">
        <v>26</v>
      </c>
      <c r="D63" s="61" t="s">
        <v>18</v>
      </c>
      <c r="E63" s="47">
        <v>1</v>
      </c>
      <c r="F63" s="47" t="s">
        <v>0</v>
      </c>
      <c r="G63" s="63">
        <v>20</v>
      </c>
      <c r="H63" s="90" t="s">
        <v>221</v>
      </c>
      <c r="I63" s="102">
        <f t="shared" si="0"/>
        <v>1.4279999999999999</v>
      </c>
      <c r="J63" s="4">
        <v>28.56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2" s="1" customFormat="1" ht="15.75" x14ac:dyDescent="0.25">
      <c r="A64" s="44">
        <f t="shared" si="2"/>
        <v>41</v>
      </c>
      <c r="B64" s="92" t="s">
        <v>31</v>
      </c>
      <c r="C64" s="61">
        <v>50</v>
      </c>
      <c r="D64" s="61" t="s">
        <v>18</v>
      </c>
      <c r="E64" s="47">
        <v>1</v>
      </c>
      <c r="F64" s="47" t="s">
        <v>0</v>
      </c>
      <c r="G64" s="63">
        <v>20</v>
      </c>
      <c r="H64" s="90" t="s">
        <v>222</v>
      </c>
      <c r="I64" s="102">
        <f t="shared" si="0"/>
        <v>1.9280000000000002</v>
      </c>
      <c r="J64" s="4">
        <v>38.56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2" s="1" customFormat="1" ht="15.75" x14ac:dyDescent="0.25">
      <c r="A65" s="44">
        <f t="shared" si="2"/>
        <v>42</v>
      </c>
      <c r="B65" s="99" t="s">
        <v>101</v>
      </c>
      <c r="C65" s="61">
        <v>110</v>
      </c>
      <c r="D65" s="61" t="s">
        <v>43</v>
      </c>
      <c r="E65" s="47">
        <v>1</v>
      </c>
      <c r="F65" s="47" t="s">
        <v>0</v>
      </c>
      <c r="G65" s="63">
        <v>10</v>
      </c>
      <c r="H65" s="90" t="s">
        <v>223</v>
      </c>
      <c r="I65" s="135">
        <v>254.25</v>
      </c>
      <c r="J65" s="136">
        <v>2542.5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2" s="1" customFormat="1" ht="15.75" x14ac:dyDescent="0.25">
      <c r="A66" s="44">
        <f t="shared" si="2"/>
        <v>43</v>
      </c>
      <c r="B66" s="92" t="s">
        <v>162</v>
      </c>
      <c r="C66" s="62"/>
      <c r="D66" s="62"/>
      <c r="E66" s="47">
        <v>1</v>
      </c>
      <c r="F66" s="47" t="s">
        <v>0</v>
      </c>
      <c r="G66" s="63">
        <v>100</v>
      </c>
      <c r="H66" s="90" t="s">
        <v>317</v>
      </c>
      <c r="I66" s="102">
        <f t="shared" si="0"/>
        <v>55.03</v>
      </c>
      <c r="J66" s="101">
        <v>5503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2" s="1" customFormat="1" ht="15.75" x14ac:dyDescent="0.25">
      <c r="A67" s="44">
        <f t="shared" si="2"/>
        <v>44</v>
      </c>
      <c r="B67" s="93" t="s">
        <v>32</v>
      </c>
      <c r="C67" s="61">
        <v>50</v>
      </c>
      <c r="D67" s="61" t="s">
        <v>18</v>
      </c>
      <c r="E67" s="47">
        <v>1</v>
      </c>
      <c r="F67" s="47" t="s">
        <v>0</v>
      </c>
      <c r="G67" s="63">
        <v>20</v>
      </c>
      <c r="H67" s="90" t="s">
        <v>224</v>
      </c>
      <c r="I67" s="102">
        <f t="shared" si="0"/>
        <v>6.67</v>
      </c>
      <c r="J67" s="4">
        <v>133.4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2" s="1" customFormat="1" ht="15.75" x14ac:dyDescent="0.25">
      <c r="A68" s="44">
        <f t="shared" si="2"/>
        <v>45</v>
      </c>
      <c r="B68" s="93" t="s">
        <v>32</v>
      </c>
      <c r="C68" s="61">
        <v>100</v>
      </c>
      <c r="D68" s="61" t="s">
        <v>18</v>
      </c>
      <c r="E68" s="47">
        <v>1</v>
      </c>
      <c r="F68" s="47" t="s">
        <v>0</v>
      </c>
      <c r="G68" s="63">
        <v>10</v>
      </c>
      <c r="H68" s="90" t="s">
        <v>225</v>
      </c>
      <c r="I68" s="102">
        <f t="shared" si="0"/>
        <v>1.5</v>
      </c>
      <c r="J68" s="4">
        <v>15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2" s="2" customFormat="1" ht="15.75" x14ac:dyDescent="0.25">
      <c r="A69" s="44">
        <f t="shared" si="2"/>
        <v>46</v>
      </c>
      <c r="B69" s="93" t="s">
        <v>32</v>
      </c>
      <c r="C69" s="61">
        <v>250</v>
      </c>
      <c r="D69" s="61" t="s">
        <v>18</v>
      </c>
      <c r="E69" s="47">
        <v>1</v>
      </c>
      <c r="F69" s="47" t="s">
        <v>0</v>
      </c>
      <c r="G69" s="63">
        <v>10</v>
      </c>
      <c r="H69" s="90" t="s">
        <v>226</v>
      </c>
      <c r="I69" s="102">
        <f t="shared" si="0"/>
        <v>1.6620000000000001</v>
      </c>
      <c r="J69" s="4">
        <v>16.62</v>
      </c>
    </row>
    <row r="70" spans="1:52" ht="15.75" x14ac:dyDescent="0.25">
      <c r="A70" s="44">
        <f t="shared" si="2"/>
        <v>47</v>
      </c>
      <c r="B70" s="93" t="s">
        <v>32</v>
      </c>
      <c r="C70" s="61">
        <v>500</v>
      </c>
      <c r="D70" s="61" t="s">
        <v>18</v>
      </c>
      <c r="E70" s="47">
        <v>1</v>
      </c>
      <c r="F70" s="47" t="s">
        <v>0</v>
      </c>
      <c r="G70" s="63">
        <v>10</v>
      </c>
      <c r="H70" s="90" t="s">
        <v>227</v>
      </c>
      <c r="I70" s="102">
        <f t="shared" si="0"/>
        <v>1.9730000000000001</v>
      </c>
      <c r="J70" s="4">
        <v>19.73</v>
      </c>
      <c r="AY70"/>
      <c r="AZ70"/>
    </row>
    <row r="71" spans="1:52" ht="15.75" x14ac:dyDescent="0.25">
      <c r="A71" s="44">
        <f t="shared" si="2"/>
        <v>48</v>
      </c>
      <c r="B71" s="100" t="s">
        <v>62</v>
      </c>
      <c r="C71" s="61">
        <v>2</v>
      </c>
      <c r="D71" s="61" t="s">
        <v>18</v>
      </c>
      <c r="E71" s="47">
        <v>1</v>
      </c>
      <c r="F71" s="47" t="s">
        <v>0</v>
      </c>
      <c r="G71" s="63">
        <v>1000</v>
      </c>
      <c r="H71" s="90" t="s">
        <v>319</v>
      </c>
      <c r="I71" s="102">
        <f t="shared" si="0"/>
        <v>8.2670000000000007E-2</v>
      </c>
      <c r="J71" s="4">
        <v>82.67</v>
      </c>
      <c r="AY71"/>
      <c r="AZ71"/>
    </row>
    <row r="72" spans="1:52" ht="15.75" x14ac:dyDescent="0.25">
      <c r="A72" s="44"/>
      <c r="B72" s="100"/>
      <c r="C72" s="61"/>
      <c r="D72" s="61"/>
      <c r="E72" s="47"/>
      <c r="F72" s="47"/>
      <c r="G72" s="63"/>
      <c r="H72" s="90" t="s">
        <v>318</v>
      </c>
      <c r="I72" s="102"/>
      <c r="J72" s="4">
        <v>145.27000000000001</v>
      </c>
      <c r="AY72"/>
      <c r="AZ72"/>
    </row>
    <row r="73" spans="1:52" ht="15.75" x14ac:dyDescent="0.25">
      <c r="A73" s="44">
        <f>A71+1</f>
        <v>49</v>
      </c>
      <c r="B73" s="93" t="s">
        <v>61</v>
      </c>
      <c r="C73" s="61">
        <v>4</v>
      </c>
      <c r="D73" s="61" t="s">
        <v>18</v>
      </c>
      <c r="E73" s="47">
        <v>1</v>
      </c>
      <c r="F73" s="47" t="s">
        <v>0</v>
      </c>
      <c r="G73" s="63">
        <v>1000</v>
      </c>
      <c r="H73" s="90" t="s">
        <v>321</v>
      </c>
      <c r="I73" s="102">
        <f t="shared" si="0"/>
        <v>0.10095</v>
      </c>
      <c r="J73" s="4">
        <v>100.95</v>
      </c>
      <c r="AY73"/>
      <c r="AZ73"/>
    </row>
    <row r="74" spans="1:52" ht="15.75" x14ac:dyDescent="0.25">
      <c r="A74" s="44"/>
      <c r="B74" s="93"/>
      <c r="C74" s="61"/>
      <c r="D74" s="61"/>
      <c r="E74" s="47"/>
      <c r="F74" s="47"/>
      <c r="G74" s="63"/>
      <c r="H74" s="90" t="s">
        <v>320</v>
      </c>
      <c r="I74" s="102"/>
      <c r="J74" s="4">
        <v>193.07</v>
      </c>
      <c r="AY74"/>
      <c r="AZ74"/>
    </row>
    <row r="75" spans="1:52" ht="15.75" x14ac:dyDescent="0.25">
      <c r="A75" s="44">
        <f>A73+1</f>
        <v>50</v>
      </c>
      <c r="B75" s="93" t="s">
        <v>60</v>
      </c>
      <c r="C75" s="61">
        <v>8</v>
      </c>
      <c r="D75" s="61" t="s">
        <v>18</v>
      </c>
      <c r="E75" s="47">
        <v>1</v>
      </c>
      <c r="F75" s="47" t="s">
        <v>0</v>
      </c>
      <c r="G75" s="63">
        <v>1000</v>
      </c>
      <c r="H75" s="90" t="s">
        <v>322</v>
      </c>
      <c r="I75" s="102">
        <f t="shared" si="0"/>
        <v>0.18503999999999998</v>
      </c>
      <c r="J75" s="4">
        <v>185.04</v>
      </c>
      <c r="AY75"/>
      <c r="AZ75"/>
    </row>
    <row r="76" spans="1:52" ht="15.75" x14ac:dyDescent="0.25">
      <c r="A76" s="44"/>
      <c r="B76" s="93"/>
      <c r="C76" s="61"/>
      <c r="D76" s="61"/>
      <c r="E76" s="47"/>
      <c r="F76" s="47"/>
      <c r="G76" s="63"/>
      <c r="H76" s="90" t="s">
        <v>323</v>
      </c>
      <c r="I76" s="102"/>
      <c r="J76" s="4">
        <v>259.26</v>
      </c>
      <c r="AY76"/>
      <c r="AZ76"/>
    </row>
    <row r="77" spans="1:52" ht="15.75" x14ac:dyDescent="0.25">
      <c r="A77" s="44">
        <f>A75+1</f>
        <v>51</v>
      </c>
      <c r="B77" s="93" t="s">
        <v>70</v>
      </c>
      <c r="C77" s="61">
        <v>12</v>
      </c>
      <c r="D77" s="61" t="s">
        <v>18</v>
      </c>
      <c r="E77" s="47">
        <v>1</v>
      </c>
      <c r="F77" s="47" t="s">
        <v>0</v>
      </c>
      <c r="G77" s="63">
        <v>500</v>
      </c>
      <c r="H77" s="90" t="s">
        <v>324</v>
      </c>
      <c r="I77" s="102">
        <f t="shared" si="0"/>
        <v>0.3886</v>
      </c>
      <c r="J77" s="4">
        <v>194.3</v>
      </c>
      <c r="AY77"/>
      <c r="AZ77"/>
    </row>
    <row r="78" spans="1:52" ht="15.75" x14ac:dyDescent="0.25">
      <c r="A78" s="44"/>
      <c r="B78" s="93"/>
      <c r="C78" s="61"/>
      <c r="D78" s="61"/>
      <c r="E78" s="47"/>
      <c r="F78" s="47"/>
      <c r="G78" s="63"/>
      <c r="H78" s="90" t="s">
        <v>323</v>
      </c>
      <c r="I78" s="102"/>
      <c r="J78" s="4">
        <v>259.26</v>
      </c>
      <c r="AY78"/>
      <c r="AZ78"/>
    </row>
    <row r="79" spans="1:52" ht="15.75" x14ac:dyDescent="0.25">
      <c r="A79" s="44">
        <f>A77+1</f>
        <v>52</v>
      </c>
      <c r="B79" s="93" t="s">
        <v>71</v>
      </c>
      <c r="C79" s="61">
        <v>20</v>
      </c>
      <c r="D79" s="61" t="s">
        <v>18</v>
      </c>
      <c r="E79" s="47">
        <v>1</v>
      </c>
      <c r="F79" s="47" t="s">
        <v>0</v>
      </c>
      <c r="G79" s="63">
        <v>500</v>
      </c>
      <c r="H79" s="90" t="s">
        <v>326</v>
      </c>
      <c r="I79" s="102">
        <f t="shared" si="0"/>
        <v>0.24099999999999999</v>
      </c>
      <c r="J79" s="4">
        <v>120.5</v>
      </c>
      <c r="AY79"/>
      <c r="AZ79"/>
    </row>
    <row r="80" spans="1:52" ht="15.75" x14ac:dyDescent="0.25">
      <c r="A80" s="44"/>
      <c r="B80" s="93"/>
      <c r="C80" s="61"/>
      <c r="D80" s="61"/>
      <c r="E80" s="47"/>
      <c r="F80" s="47"/>
      <c r="G80" s="63"/>
      <c r="H80" s="90" t="s">
        <v>325</v>
      </c>
      <c r="I80" s="102"/>
      <c r="J80" s="4">
        <v>401.62</v>
      </c>
      <c r="AY80"/>
      <c r="AZ80"/>
    </row>
    <row r="81" spans="1:52" ht="15.75" x14ac:dyDescent="0.25">
      <c r="A81" s="44">
        <f>A79+1</f>
        <v>53</v>
      </c>
      <c r="B81" s="100" t="s">
        <v>72</v>
      </c>
      <c r="C81" s="61">
        <v>2</v>
      </c>
      <c r="D81" s="61" t="s">
        <v>18</v>
      </c>
      <c r="E81" s="47">
        <v>1</v>
      </c>
      <c r="F81" s="47" t="s">
        <v>0</v>
      </c>
      <c r="G81" s="63">
        <v>1000</v>
      </c>
      <c r="H81" s="90" t="s">
        <v>327</v>
      </c>
      <c r="I81" s="102"/>
      <c r="J81" s="4">
        <v>91.85</v>
      </c>
      <c r="AY81"/>
      <c r="AZ81"/>
    </row>
    <row r="82" spans="1:52" ht="15.75" x14ac:dyDescent="0.25">
      <c r="A82" s="44"/>
      <c r="B82" s="100"/>
      <c r="C82" s="61"/>
      <c r="D82" s="61"/>
      <c r="E82" s="47"/>
      <c r="F82" s="47"/>
      <c r="G82" s="63"/>
      <c r="H82" s="90" t="s">
        <v>318</v>
      </c>
      <c r="I82" s="102"/>
      <c r="J82" s="4">
        <v>145.27000000000001</v>
      </c>
      <c r="AY82"/>
      <c r="AZ82"/>
    </row>
    <row r="83" spans="1:52" ht="15.75" x14ac:dyDescent="0.25">
      <c r="A83" s="44">
        <f>A81+1</f>
        <v>54</v>
      </c>
      <c r="B83" s="93" t="s">
        <v>63</v>
      </c>
      <c r="C83" s="61">
        <v>4</v>
      </c>
      <c r="D83" s="61" t="s">
        <v>18</v>
      </c>
      <c r="E83" s="47">
        <v>1</v>
      </c>
      <c r="F83" s="47" t="s">
        <v>0</v>
      </c>
      <c r="G83" s="63">
        <v>1000</v>
      </c>
      <c r="H83" s="90" t="s">
        <v>328</v>
      </c>
      <c r="I83" s="102">
        <f t="shared" si="0"/>
        <v>0.12433</v>
      </c>
      <c r="J83" s="4">
        <v>124.33</v>
      </c>
      <c r="AY83"/>
      <c r="AZ83"/>
    </row>
    <row r="84" spans="1:52" ht="15.75" x14ac:dyDescent="0.25">
      <c r="A84" s="44"/>
      <c r="B84" s="93"/>
      <c r="C84" s="61"/>
      <c r="D84" s="61"/>
      <c r="E84" s="47"/>
      <c r="F84" s="47"/>
      <c r="G84" s="63"/>
      <c r="H84" s="90" t="s">
        <v>320</v>
      </c>
      <c r="I84" s="102"/>
      <c r="J84" s="4">
        <v>193.07</v>
      </c>
      <c r="AY84"/>
      <c r="AZ84"/>
    </row>
    <row r="85" spans="1:52" ht="15.75" x14ac:dyDescent="0.25">
      <c r="A85" s="44">
        <f>A83+1</f>
        <v>55</v>
      </c>
      <c r="B85" s="93" t="s">
        <v>64</v>
      </c>
      <c r="C85" s="61">
        <v>8</v>
      </c>
      <c r="D85" s="61" t="s">
        <v>18</v>
      </c>
      <c r="E85" s="47">
        <v>1</v>
      </c>
      <c r="F85" s="47" t="s">
        <v>0</v>
      </c>
      <c r="G85" s="63">
        <v>1000</v>
      </c>
      <c r="H85" s="90" t="s">
        <v>329</v>
      </c>
      <c r="I85" s="102">
        <f t="shared" si="0"/>
        <v>0.23474</v>
      </c>
      <c r="J85" s="4">
        <v>234.74</v>
      </c>
      <c r="AY85"/>
      <c r="AZ85"/>
    </row>
    <row r="86" spans="1:52" ht="15.75" x14ac:dyDescent="0.25">
      <c r="A86" s="44"/>
      <c r="B86" s="93"/>
      <c r="C86" s="61"/>
      <c r="D86" s="61"/>
      <c r="E86" s="47"/>
      <c r="F86" s="47"/>
      <c r="G86" s="63"/>
      <c r="H86" s="90" t="s">
        <v>323</v>
      </c>
      <c r="I86" s="102"/>
      <c r="J86" s="4">
        <v>259.26</v>
      </c>
      <c r="AY86"/>
      <c r="AZ86"/>
    </row>
    <row r="87" spans="1:52" ht="15.75" x14ac:dyDescent="0.25">
      <c r="A87" s="44">
        <f>A85+1</f>
        <v>56</v>
      </c>
      <c r="B87" s="93" t="s">
        <v>73</v>
      </c>
      <c r="C87" s="61">
        <v>12</v>
      </c>
      <c r="D87" s="61" t="s">
        <v>18</v>
      </c>
      <c r="E87" s="47">
        <v>1</v>
      </c>
      <c r="F87" s="47" t="s">
        <v>0</v>
      </c>
      <c r="G87" s="63">
        <v>500</v>
      </c>
      <c r="H87" s="90" t="s">
        <v>330</v>
      </c>
      <c r="I87" s="102">
        <f t="shared" si="0"/>
        <v>0.43528</v>
      </c>
      <c r="J87" s="4">
        <v>217.64</v>
      </c>
      <c r="AY87"/>
      <c r="AZ87"/>
    </row>
    <row r="88" spans="1:52" ht="15.75" x14ac:dyDescent="0.25">
      <c r="A88" s="44"/>
      <c r="B88" s="93"/>
      <c r="C88" s="61"/>
      <c r="D88" s="61"/>
      <c r="E88" s="47"/>
      <c r="F88" s="47"/>
      <c r="G88" s="63"/>
      <c r="H88" s="90" t="s">
        <v>323</v>
      </c>
      <c r="I88" s="102"/>
      <c r="J88" s="4">
        <v>259.26</v>
      </c>
      <c r="AY88"/>
      <c r="AZ88"/>
    </row>
    <row r="89" spans="1:52" ht="15.75" x14ac:dyDescent="0.25">
      <c r="A89" s="44">
        <f>A87+1</f>
        <v>57</v>
      </c>
      <c r="B89" s="93" t="s">
        <v>104</v>
      </c>
      <c r="C89" s="61">
        <v>20</v>
      </c>
      <c r="D89" s="61" t="s">
        <v>18</v>
      </c>
      <c r="E89" s="47">
        <v>1</v>
      </c>
      <c r="F89" s="47" t="s">
        <v>0</v>
      </c>
      <c r="G89" s="63">
        <v>500</v>
      </c>
      <c r="H89" s="90" t="s">
        <v>331</v>
      </c>
      <c r="I89" s="102">
        <f t="shared" ref="I89:I152" si="3">J89/G89</f>
        <v>0.35349999999999998</v>
      </c>
      <c r="J89" s="4">
        <v>176.75</v>
      </c>
      <c r="AY89"/>
      <c r="AZ89"/>
    </row>
    <row r="90" spans="1:52" ht="15.75" x14ac:dyDescent="0.25">
      <c r="A90" s="44"/>
      <c r="B90" s="93"/>
      <c r="C90" s="61"/>
      <c r="D90" s="61"/>
      <c r="E90" s="47"/>
      <c r="F90" s="47"/>
      <c r="G90" s="63"/>
      <c r="H90" s="90" t="s">
        <v>325</v>
      </c>
      <c r="I90" s="102"/>
      <c r="J90" s="4">
        <v>401.62</v>
      </c>
      <c r="AY90"/>
      <c r="AZ90"/>
    </row>
    <row r="91" spans="1:52" ht="15.75" x14ac:dyDescent="0.25">
      <c r="A91" s="44">
        <f>A89+1</f>
        <v>58</v>
      </c>
      <c r="B91" s="93" t="s">
        <v>163</v>
      </c>
      <c r="C91" s="61">
        <v>30</v>
      </c>
      <c r="D91" s="61" t="s">
        <v>18</v>
      </c>
      <c r="E91" s="47">
        <v>1</v>
      </c>
      <c r="F91" s="47" t="s">
        <v>0</v>
      </c>
      <c r="G91" s="63">
        <v>1000</v>
      </c>
      <c r="H91" s="90" t="s">
        <v>228</v>
      </c>
      <c r="I91" s="102">
        <f t="shared" si="3"/>
        <v>0.81404999999999994</v>
      </c>
      <c r="J91" s="4">
        <v>814.05</v>
      </c>
      <c r="AY91"/>
      <c r="AZ91"/>
    </row>
    <row r="92" spans="1:52" ht="15.75" x14ac:dyDescent="0.25">
      <c r="A92" s="44">
        <f t="shared" ref="A92:A111" si="4">A91+1</f>
        <v>59</v>
      </c>
      <c r="B92" s="93" t="s">
        <v>164</v>
      </c>
      <c r="C92" s="61">
        <v>50</v>
      </c>
      <c r="D92" s="61" t="s">
        <v>18</v>
      </c>
      <c r="E92" s="47">
        <v>1</v>
      </c>
      <c r="F92" s="47" t="s">
        <v>0</v>
      </c>
      <c r="G92" s="63">
        <v>1000</v>
      </c>
      <c r="H92" s="90" t="s">
        <v>229</v>
      </c>
      <c r="I92" s="102">
        <f t="shared" si="3"/>
        <v>0.25163999999999997</v>
      </c>
      <c r="J92" s="4">
        <v>251.64</v>
      </c>
      <c r="AY92"/>
      <c r="AZ92"/>
    </row>
    <row r="93" spans="1:52" ht="15.75" x14ac:dyDescent="0.25">
      <c r="A93" s="44">
        <f t="shared" si="4"/>
        <v>60</v>
      </c>
      <c r="B93" s="93" t="s">
        <v>165</v>
      </c>
      <c r="C93" s="61">
        <v>100</v>
      </c>
      <c r="D93" s="61" t="s">
        <v>18</v>
      </c>
      <c r="E93" s="47">
        <v>1</v>
      </c>
      <c r="F93" s="47" t="s">
        <v>0</v>
      </c>
      <c r="G93" s="63">
        <v>1000</v>
      </c>
      <c r="H93" s="90" t="s">
        <v>230</v>
      </c>
      <c r="I93" s="102">
        <f t="shared" si="3"/>
        <v>0.36881999999999998</v>
      </c>
      <c r="J93" s="4">
        <v>368.82</v>
      </c>
      <c r="AY93"/>
      <c r="AZ93"/>
    </row>
    <row r="94" spans="1:52" ht="15.75" x14ac:dyDescent="0.25">
      <c r="A94" s="44">
        <f t="shared" si="4"/>
        <v>61</v>
      </c>
      <c r="B94" s="93" t="s">
        <v>166</v>
      </c>
      <c r="C94" s="61">
        <v>250</v>
      </c>
      <c r="D94" s="61" t="s">
        <v>18</v>
      </c>
      <c r="E94" s="47">
        <v>1</v>
      </c>
      <c r="F94" s="47" t="s">
        <v>0</v>
      </c>
      <c r="G94" s="63">
        <v>1000</v>
      </c>
      <c r="H94" s="90" t="s">
        <v>231</v>
      </c>
      <c r="I94" s="102">
        <f t="shared" si="3"/>
        <v>0.88703999999999994</v>
      </c>
      <c r="J94" s="4">
        <v>887.04</v>
      </c>
      <c r="AY94"/>
      <c r="AZ94"/>
    </row>
    <row r="95" spans="1:52" ht="15.75" x14ac:dyDescent="0.25">
      <c r="A95" s="44">
        <f t="shared" si="4"/>
        <v>62</v>
      </c>
      <c r="B95" s="93" t="s">
        <v>167</v>
      </c>
      <c r="C95" s="61">
        <v>500</v>
      </c>
      <c r="D95" s="61" t="s">
        <v>18</v>
      </c>
      <c r="E95" s="47">
        <v>1</v>
      </c>
      <c r="F95" s="47" t="s">
        <v>0</v>
      </c>
      <c r="G95" s="63">
        <v>500</v>
      </c>
      <c r="H95" s="90" t="s">
        <v>232</v>
      </c>
      <c r="I95" s="102">
        <f t="shared" si="3"/>
        <v>0.85709999999999997</v>
      </c>
      <c r="J95" s="4">
        <v>428.55</v>
      </c>
      <c r="AY95"/>
      <c r="AZ95"/>
    </row>
    <row r="96" spans="1:52" ht="15.75" x14ac:dyDescent="0.25">
      <c r="A96" s="44">
        <f t="shared" si="4"/>
        <v>63</v>
      </c>
      <c r="B96" s="93" t="s">
        <v>168</v>
      </c>
      <c r="C96" s="61">
        <v>1000</v>
      </c>
      <c r="D96" s="61" t="s">
        <v>18</v>
      </c>
      <c r="E96" s="47">
        <v>1</v>
      </c>
      <c r="F96" s="47" t="s">
        <v>0</v>
      </c>
      <c r="G96" s="63">
        <v>500</v>
      </c>
      <c r="H96" s="90" t="s">
        <v>233</v>
      </c>
      <c r="I96" s="102">
        <f t="shared" si="3"/>
        <v>1.1254999999999999</v>
      </c>
      <c r="J96" s="4">
        <v>562.75</v>
      </c>
      <c r="AY96"/>
      <c r="AZ96"/>
    </row>
    <row r="97" spans="1:52" ht="15.75" x14ac:dyDescent="0.25">
      <c r="A97" s="44">
        <f t="shared" si="4"/>
        <v>64</v>
      </c>
      <c r="B97" s="92" t="s">
        <v>33</v>
      </c>
      <c r="C97" s="61">
        <v>100</v>
      </c>
      <c r="D97" s="61" t="s">
        <v>20</v>
      </c>
      <c r="E97" s="47">
        <v>1</v>
      </c>
      <c r="F97" s="47" t="s">
        <v>0</v>
      </c>
      <c r="G97" s="63">
        <v>20</v>
      </c>
      <c r="H97" s="90" t="s">
        <v>234</v>
      </c>
      <c r="I97" s="102">
        <f t="shared" si="3"/>
        <v>20.490000000000002</v>
      </c>
      <c r="J97" s="4">
        <v>409.8</v>
      </c>
      <c r="AY97"/>
      <c r="AZ97"/>
    </row>
    <row r="98" spans="1:52" ht="15.75" x14ac:dyDescent="0.25">
      <c r="A98" s="44">
        <f t="shared" si="4"/>
        <v>65</v>
      </c>
      <c r="B98" s="92" t="s">
        <v>33</v>
      </c>
      <c r="C98" s="61">
        <v>55</v>
      </c>
      <c r="D98" s="61" t="s">
        <v>20</v>
      </c>
      <c r="E98" s="47">
        <v>1</v>
      </c>
      <c r="F98" s="47" t="s">
        <v>0</v>
      </c>
      <c r="G98" s="63">
        <v>50</v>
      </c>
      <c r="H98" s="90" t="s">
        <v>235</v>
      </c>
      <c r="I98" s="102">
        <f t="shared" si="3"/>
        <v>9.67</v>
      </c>
      <c r="J98" s="4">
        <v>483.5</v>
      </c>
      <c r="AY98"/>
      <c r="AZ98"/>
    </row>
    <row r="99" spans="1:52" ht="15.75" x14ac:dyDescent="0.25">
      <c r="A99" s="44">
        <f t="shared" si="4"/>
        <v>66</v>
      </c>
      <c r="B99" s="92" t="s">
        <v>33</v>
      </c>
      <c r="C99" s="61">
        <v>27</v>
      </c>
      <c r="D99" s="61" t="s">
        <v>20</v>
      </c>
      <c r="E99" s="47">
        <v>1</v>
      </c>
      <c r="F99" s="47" t="s">
        <v>0</v>
      </c>
      <c r="G99" s="63">
        <v>40</v>
      </c>
      <c r="H99" s="90" t="s">
        <v>236</v>
      </c>
      <c r="I99" s="102">
        <f t="shared" si="3"/>
        <v>7.42</v>
      </c>
      <c r="J99" s="4">
        <v>296.8</v>
      </c>
      <c r="AY99"/>
      <c r="AZ99"/>
    </row>
    <row r="100" spans="1:52" ht="15.75" x14ac:dyDescent="0.25">
      <c r="A100" s="44">
        <f t="shared" si="4"/>
        <v>67</v>
      </c>
      <c r="B100" s="92" t="s">
        <v>122</v>
      </c>
      <c r="C100" s="61">
        <v>100</v>
      </c>
      <c r="D100" s="61" t="s">
        <v>20</v>
      </c>
      <c r="E100" s="47">
        <v>1</v>
      </c>
      <c r="F100" s="47" t="s">
        <v>0</v>
      </c>
      <c r="G100" s="63">
        <v>20</v>
      </c>
      <c r="H100" s="90" t="s">
        <v>237</v>
      </c>
      <c r="I100" s="102">
        <f t="shared" si="3"/>
        <v>1.2449999999999999</v>
      </c>
      <c r="J100" s="4">
        <v>24.9</v>
      </c>
      <c r="AY100"/>
      <c r="AZ100"/>
    </row>
    <row r="101" spans="1:52" ht="15.75" x14ac:dyDescent="0.25">
      <c r="A101" s="44">
        <f t="shared" si="4"/>
        <v>68</v>
      </c>
      <c r="B101" s="92" t="s">
        <v>122</v>
      </c>
      <c r="C101" s="61">
        <v>70</v>
      </c>
      <c r="D101" s="61" t="s">
        <v>20</v>
      </c>
      <c r="E101" s="47">
        <v>1</v>
      </c>
      <c r="F101" s="47" t="s">
        <v>0</v>
      </c>
      <c r="G101" s="63">
        <v>30</v>
      </c>
      <c r="H101" s="90" t="s">
        <v>238</v>
      </c>
      <c r="I101" s="102">
        <f t="shared" si="3"/>
        <v>0.83500000000000008</v>
      </c>
      <c r="J101" s="4">
        <v>25.05</v>
      </c>
      <c r="AY101"/>
      <c r="AZ101"/>
    </row>
    <row r="102" spans="1:52" ht="15.75" x14ac:dyDescent="0.25">
      <c r="A102" s="44">
        <f t="shared" si="4"/>
        <v>69</v>
      </c>
      <c r="B102" s="92" t="s">
        <v>122</v>
      </c>
      <c r="C102" s="61">
        <v>40</v>
      </c>
      <c r="D102" s="61" t="s">
        <v>20</v>
      </c>
      <c r="E102" s="47">
        <v>1</v>
      </c>
      <c r="F102" s="47" t="s">
        <v>0</v>
      </c>
      <c r="G102" s="63">
        <v>40</v>
      </c>
      <c r="H102" s="90" t="s">
        <v>239</v>
      </c>
      <c r="I102" s="102">
        <f t="shared" si="3"/>
        <v>2.0100000000000002</v>
      </c>
      <c r="J102" s="4">
        <v>80.400000000000006</v>
      </c>
      <c r="AY102"/>
      <c r="AZ102"/>
    </row>
    <row r="103" spans="1:52" ht="15.75" x14ac:dyDescent="0.25">
      <c r="A103" s="44">
        <f t="shared" si="4"/>
        <v>70</v>
      </c>
      <c r="B103" s="92" t="s">
        <v>122</v>
      </c>
      <c r="C103" s="61">
        <v>35</v>
      </c>
      <c r="D103" s="61" t="s">
        <v>20</v>
      </c>
      <c r="E103" s="47">
        <v>1</v>
      </c>
      <c r="F103" s="47" t="s">
        <v>0</v>
      </c>
      <c r="G103" s="63">
        <v>50</v>
      </c>
      <c r="H103" s="90" t="s">
        <v>240</v>
      </c>
      <c r="I103" s="102">
        <f t="shared" si="3"/>
        <v>0.48</v>
      </c>
      <c r="J103" s="4">
        <v>24</v>
      </c>
      <c r="AY103"/>
      <c r="AZ103"/>
    </row>
    <row r="104" spans="1:52" ht="15.75" x14ac:dyDescent="0.25">
      <c r="A104" s="44">
        <f t="shared" si="4"/>
        <v>71</v>
      </c>
      <c r="B104" s="93" t="s">
        <v>74</v>
      </c>
      <c r="C104" s="61">
        <v>1000</v>
      </c>
      <c r="D104" s="61" t="s">
        <v>18</v>
      </c>
      <c r="E104" s="47">
        <v>1</v>
      </c>
      <c r="F104" s="47" t="s">
        <v>0</v>
      </c>
      <c r="G104" s="63">
        <v>20</v>
      </c>
      <c r="H104" s="90" t="s">
        <v>241</v>
      </c>
      <c r="I104" s="102">
        <f t="shared" si="3"/>
        <v>19.27</v>
      </c>
      <c r="J104" s="4">
        <v>385.4</v>
      </c>
      <c r="AY104"/>
      <c r="AZ104"/>
    </row>
    <row r="105" spans="1:52" ht="15.75" x14ac:dyDescent="0.25">
      <c r="A105" s="44">
        <f t="shared" si="4"/>
        <v>72</v>
      </c>
      <c r="B105" s="93" t="s">
        <v>74</v>
      </c>
      <c r="C105" s="61">
        <v>500</v>
      </c>
      <c r="D105" s="61" t="s">
        <v>18</v>
      </c>
      <c r="E105" s="47">
        <v>1</v>
      </c>
      <c r="F105" s="47" t="s">
        <v>0</v>
      </c>
      <c r="G105" s="63">
        <v>30</v>
      </c>
      <c r="H105" s="90" t="s">
        <v>242</v>
      </c>
      <c r="I105" s="102">
        <f t="shared" si="3"/>
        <v>13.65</v>
      </c>
      <c r="J105" s="4">
        <v>409.5</v>
      </c>
      <c r="AY105"/>
      <c r="AZ105"/>
    </row>
    <row r="106" spans="1:52" ht="15.75" x14ac:dyDescent="0.25">
      <c r="A106" s="44">
        <f t="shared" si="4"/>
        <v>73</v>
      </c>
      <c r="B106" s="93" t="s">
        <v>74</v>
      </c>
      <c r="C106" s="61">
        <v>250</v>
      </c>
      <c r="D106" s="61" t="s">
        <v>18</v>
      </c>
      <c r="E106" s="47">
        <v>1</v>
      </c>
      <c r="F106" s="47" t="s">
        <v>0</v>
      </c>
      <c r="G106" s="63">
        <v>40</v>
      </c>
      <c r="H106" s="90" t="s">
        <v>243</v>
      </c>
      <c r="I106" s="102">
        <f t="shared" si="3"/>
        <v>12.58</v>
      </c>
      <c r="J106" s="4">
        <v>503.2</v>
      </c>
      <c r="AY106"/>
      <c r="AZ106"/>
    </row>
    <row r="107" spans="1:52" ht="15.75" x14ac:dyDescent="0.25">
      <c r="A107" s="44">
        <f t="shared" si="4"/>
        <v>74</v>
      </c>
      <c r="B107" s="93" t="s">
        <v>74</v>
      </c>
      <c r="C107" s="61">
        <v>100</v>
      </c>
      <c r="D107" s="61" t="s">
        <v>18</v>
      </c>
      <c r="E107" s="47">
        <v>1</v>
      </c>
      <c r="F107" s="47" t="s">
        <v>0</v>
      </c>
      <c r="G107" s="63">
        <v>50</v>
      </c>
      <c r="H107" s="90" t="s">
        <v>244</v>
      </c>
      <c r="I107" s="102">
        <f t="shared" si="3"/>
        <v>10.85</v>
      </c>
      <c r="J107" s="4">
        <v>542.5</v>
      </c>
      <c r="AY107"/>
      <c r="AZ107"/>
    </row>
    <row r="108" spans="1:52" ht="15.75" x14ac:dyDescent="0.25">
      <c r="A108" s="44">
        <f t="shared" si="4"/>
        <v>75</v>
      </c>
      <c r="B108" s="93" t="s">
        <v>74</v>
      </c>
      <c r="C108" s="61">
        <v>50</v>
      </c>
      <c r="D108" s="61" t="s">
        <v>18</v>
      </c>
      <c r="E108" s="47">
        <v>1</v>
      </c>
      <c r="F108" s="47" t="s">
        <v>0</v>
      </c>
      <c r="G108" s="63">
        <v>50</v>
      </c>
      <c r="H108" s="90" t="s">
        <v>245</v>
      </c>
      <c r="I108" s="102">
        <f t="shared" si="3"/>
        <v>10.48</v>
      </c>
      <c r="J108" s="4">
        <v>524</v>
      </c>
      <c r="AY108"/>
      <c r="AZ108"/>
    </row>
    <row r="109" spans="1:52" ht="15.75" x14ac:dyDescent="0.25">
      <c r="A109" s="44">
        <f t="shared" si="4"/>
        <v>76</v>
      </c>
      <c r="B109" s="100" t="s">
        <v>169</v>
      </c>
      <c r="C109" s="62"/>
      <c r="D109" s="62"/>
      <c r="E109" s="49">
        <v>1</v>
      </c>
      <c r="F109" s="49" t="s">
        <v>43</v>
      </c>
      <c r="G109" s="63">
        <v>20</v>
      </c>
      <c r="H109" s="90" t="s">
        <v>246</v>
      </c>
      <c r="I109" s="102">
        <f t="shared" si="3"/>
        <v>33.53</v>
      </c>
      <c r="J109" s="4">
        <v>670.6</v>
      </c>
      <c r="AY109"/>
      <c r="AZ109"/>
    </row>
    <row r="110" spans="1:52" ht="15.75" x14ac:dyDescent="0.25">
      <c r="A110" s="44">
        <f t="shared" si="4"/>
        <v>77</v>
      </c>
      <c r="B110" s="92" t="s">
        <v>97</v>
      </c>
      <c r="C110" s="61">
        <v>300</v>
      </c>
      <c r="D110" s="61" t="s">
        <v>18</v>
      </c>
      <c r="E110" s="47">
        <v>1</v>
      </c>
      <c r="F110" s="47" t="s">
        <v>0</v>
      </c>
      <c r="G110" s="63">
        <v>20</v>
      </c>
      <c r="H110" s="90" t="s">
        <v>247</v>
      </c>
      <c r="I110" s="102">
        <f t="shared" si="3"/>
        <v>1.6359999999999999</v>
      </c>
      <c r="J110" s="4">
        <v>32.72</v>
      </c>
      <c r="AY110"/>
      <c r="AZ110"/>
    </row>
    <row r="111" spans="1:52" ht="15.75" x14ac:dyDescent="0.25">
      <c r="A111" s="44">
        <f t="shared" si="4"/>
        <v>78</v>
      </c>
      <c r="B111" s="92" t="s">
        <v>97</v>
      </c>
      <c r="C111" s="61">
        <v>250</v>
      </c>
      <c r="D111" s="61" t="s">
        <v>18</v>
      </c>
      <c r="E111" s="47">
        <v>1</v>
      </c>
      <c r="F111" s="47" t="s">
        <v>0</v>
      </c>
      <c r="G111" s="63">
        <v>40</v>
      </c>
      <c r="H111" s="90" t="s">
        <v>248</v>
      </c>
      <c r="I111" s="102">
        <f t="shared" si="3"/>
        <v>1.042</v>
      </c>
      <c r="J111" s="4">
        <v>41.68</v>
      </c>
      <c r="AY111"/>
      <c r="AZ111"/>
    </row>
    <row r="112" spans="1:52" ht="15.75" x14ac:dyDescent="0.25">
      <c r="A112" s="44">
        <f t="shared" ref="A112:A164" si="5">A111+1</f>
        <v>79</v>
      </c>
      <c r="B112" s="92" t="s">
        <v>97</v>
      </c>
      <c r="C112" s="61">
        <v>100</v>
      </c>
      <c r="D112" s="61" t="s">
        <v>18</v>
      </c>
      <c r="E112" s="47">
        <v>1</v>
      </c>
      <c r="F112" s="47" t="s">
        <v>0</v>
      </c>
      <c r="G112" s="63">
        <v>50</v>
      </c>
      <c r="H112" s="90" t="s">
        <v>249</v>
      </c>
      <c r="I112" s="102">
        <f t="shared" si="3"/>
        <v>0.98799999999999999</v>
      </c>
      <c r="J112" s="4">
        <v>49.4</v>
      </c>
      <c r="AY112"/>
      <c r="AZ112"/>
    </row>
    <row r="113" spans="1:52" ht="15.75" x14ac:dyDescent="0.25">
      <c r="A113" s="44">
        <f t="shared" si="5"/>
        <v>80</v>
      </c>
      <c r="B113" s="92" t="s">
        <v>97</v>
      </c>
      <c r="C113" s="61">
        <v>50</v>
      </c>
      <c r="D113" s="61" t="s">
        <v>18</v>
      </c>
      <c r="E113" s="47">
        <v>1</v>
      </c>
      <c r="F113" s="47" t="s">
        <v>0</v>
      </c>
      <c r="G113" s="63">
        <v>100</v>
      </c>
      <c r="H113" s="90" t="s">
        <v>250</v>
      </c>
      <c r="I113" s="102">
        <f t="shared" si="3"/>
        <v>3.7239999999999998</v>
      </c>
      <c r="J113" s="4">
        <v>372.4</v>
      </c>
      <c r="AY113"/>
      <c r="AZ113"/>
    </row>
    <row r="114" spans="1:52" ht="15.75" x14ac:dyDescent="0.25">
      <c r="A114" s="44">
        <f t="shared" si="5"/>
        <v>81</v>
      </c>
      <c r="B114" s="92" t="s">
        <v>96</v>
      </c>
      <c r="C114" s="61">
        <v>500</v>
      </c>
      <c r="D114" s="61" t="s">
        <v>18</v>
      </c>
      <c r="E114" s="47">
        <v>1</v>
      </c>
      <c r="F114" s="47" t="s">
        <v>0</v>
      </c>
      <c r="G114" s="63">
        <v>20</v>
      </c>
      <c r="H114" s="90" t="s">
        <v>251</v>
      </c>
      <c r="I114" s="102">
        <f t="shared" si="3"/>
        <v>3.62</v>
      </c>
      <c r="J114" s="4">
        <v>72.400000000000006</v>
      </c>
      <c r="AY114"/>
      <c r="AZ114"/>
    </row>
    <row r="115" spans="1:52" ht="15.75" x14ac:dyDescent="0.25">
      <c r="A115" s="44">
        <f t="shared" si="5"/>
        <v>82</v>
      </c>
      <c r="B115" s="92" t="s">
        <v>96</v>
      </c>
      <c r="C115" s="61">
        <v>250</v>
      </c>
      <c r="D115" s="61" t="s">
        <v>18</v>
      </c>
      <c r="E115" s="47">
        <v>1</v>
      </c>
      <c r="F115" s="47" t="s">
        <v>0</v>
      </c>
      <c r="G115" s="63">
        <v>30</v>
      </c>
      <c r="H115" s="90" t="s">
        <v>252</v>
      </c>
      <c r="I115" s="102">
        <f t="shared" si="3"/>
        <v>3.085</v>
      </c>
      <c r="J115" s="4">
        <v>92.55</v>
      </c>
      <c r="AY115"/>
      <c r="AZ115"/>
    </row>
    <row r="116" spans="1:52" ht="15.75" x14ac:dyDescent="0.25">
      <c r="A116" s="44">
        <f t="shared" si="5"/>
        <v>83</v>
      </c>
      <c r="B116" s="92" t="s">
        <v>96</v>
      </c>
      <c r="C116" s="61">
        <v>100</v>
      </c>
      <c r="D116" s="61" t="s">
        <v>18</v>
      </c>
      <c r="E116" s="47">
        <v>1</v>
      </c>
      <c r="F116" s="47" t="s">
        <v>0</v>
      </c>
      <c r="G116" s="63">
        <v>50</v>
      </c>
      <c r="H116" s="90" t="s">
        <v>253</v>
      </c>
      <c r="I116" s="102">
        <f t="shared" si="3"/>
        <v>2.36</v>
      </c>
      <c r="J116" s="4">
        <v>118</v>
      </c>
      <c r="AY116"/>
      <c r="AZ116"/>
    </row>
    <row r="117" spans="1:52" ht="15.75" x14ac:dyDescent="0.25">
      <c r="A117" s="44">
        <f t="shared" si="5"/>
        <v>84</v>
      </c>
      <c r="B117" s="92" t="s">
        <v>96</v>
      </c>
      <c r="C117" s="61">
        <v>50</v>
      </c>
      <c r="D117" s="61" t="s">
        <v>18</v>
      </c>
      <c r="E117" s="47">
        <v>1</v>
      </c>
      <c r="F117" s="47" t="s">
        <v>43</v>
      </c>
      <c r="G117" s="63">
        <v>100</v>
      </c>
      <c r="H117" s="90" t="s">
        <v>254</v>
      </c>
      <c r="I117" s="102">
        <f t="shared" si="3"/>
        <v>1.9950000000000001</v>
      </c>
      <c r="J117" s="4">
        <v>199.5</v>
      </c>
      <c r="AY117"/>
      <c r="AZ117"/>
    </row>
    <row r="118" spans="1:52" ht="15.75" x14ac:dyDescent="0.25">
      <c r="A118" s="44">
        <f t="shared" si="5"/>
        <v>85</v>
      </c>
      <c r="B118" s="99" t="s">
        <v>170</v>
      </c>
      <c r="C118" s="61">
        <v>250</v>
      </c>
      <c r="D118" s="61" t="s">
        <v>18</v>
      </c>
      <c r="E118" s="47">
        <v>1</v>
      </c>
      <c r="F118" s="47" t="s">
        <v>43</v>
      </c>
      <c r="G118" s="63">
        <v>20</v>
      </c>
      <c r="H118" s="90"/>
      <c r="I118" s="128">
        <v>57.6</v>
      </c>
      <c r="J118" s="129">
        <v>1152</v>
      </c>
      <c r="AY118"/>
      <c r="AZ118"/>
    </row>
    <row r="119" spans="1:52" ht="15.75" x14ac:dyDescent="0.25">
      <c r="A119" s="44">
        <f t="shared" si="5"/>
        <v>86</v>
      </c>
      <c r="B119" s="99" t="s">
        <v>171</v>
      </c>
      <c r="C119" s="61">
        <v>500</v>
      </c>
      <c r="D119" s="61" t="s">
        <v>18</v>
      </c>
      <c r="E119" s="47">
        <v>1</v>
      </c>
      <c r="F119" s="47" t="s">
        <v>0</v>
      </c>
      <c r="G119" s="63">
        <v>20</v>
      </c>
      <c r="H119" s="90"/>
      <c r="I119" s="128">
        <v>60</v>
      </c>
      <c r="J119" s="129">
        <v>1200</v>
      </c>
      <c r="AY119"/>
      <c r="AZ119"/>
    </row>
    <row r="120" spans="1:52" ht="15.75" x14ac:dyDescent="0.25">
      <c r="A120" s="44">
        <f t="shared" si="5"/>
        <v>87</v>
      </c>
      <c r="B120" s="92" t="s">
        <v>55</v>
      </c>
      <c r="C120" s="61">
        <v>1000</v>
      </c>
      <c r="D120" s="61" t="s">
        <v>18</v>
      </c>
      <c r="E120" s="47">
        <v>1</v>
      </c>
      <c r="F120" s="47" t="s">
        <v>43</v>
      </c>
      <c r="G120" s="63">
        <v>20</v>
      </c>
      <c r="H120" s="90" t="s">
        <v>255</v>
      </c>
      <c r="I120" s="102">
        <f t="shared" si="3"/>
        <v>14.319999999999999</v>
      </c>
      <c r="J120" s="4">
        <v>286.39999999999998</v>
      </c>
      <c r="AY120"/>
      <c r="AZ120"/>
    </row>
    <row r="121" spans="1:52" ht="15.75" x14ac:dyDescent="0.25">
      <c r="A121" s="44">
        <f t="shared" si="5"/>
        <v>88</v>
      </c>
      <c r="B121" s="92" t="s">
        <v>55</v>
      </c>
      <c r="C121" s="61">
        <v>500</v>
      </c>
      <c r="D121" s="61" t="s">
        <v>18</v>
      </c>
      <c r="E121" s="47">
        <v>1</v>
      </c>
      <c r="F121" s="47" t="s">
        <v>0</v>
      </c>
      <c r="G121" s="63">
        <v>30</v>
      </c>
      <c r="H121" s="90" t="s">
        <v>256</v>
      </c>
      <c r="I121" s="102">
        <f t="shared" si="3"/>
        <v>5.61</v>
      </c>
      <c r="J121" s="4">
        <v>168.3</v>
      </c>
      <c r="AY121"/>
      <c r="AZ121"/>
    </row>
    <row r="122" spans="1:52" ht="15.75" x14ac:dyDescent="0.25">
      <c r="A122" s="44">
        <f t="shared" si="5"/>
        <v>89</v>
      </c>
      <c r="B122" s="92" t="s">
        <v>55</v>
      </c>
      <c r="C122" s="61">
        <v>250</v>
      </c>
      <c r="D122" s="61" t="s">
        <v>18</v>
      </c>
      <c r="E122" s="47">
        <v>1</v>
      </c>
      <c r="F122" s="47" t="s">
        <v>0</v>
      </c>
      <c r="G122" s="63">
        <v>40</v>
      </c>
      <c r="H122" s="90" t="s">
        <v>257</v>
      </c>
      <c r="I122" s="102">
        <f t="shared" si="3"/>
        <v>4.57</v>
      </c>
      <c r="J122" s="4">
        <v>182.8</v>
      </c>
      <c r="AY122"/>
      <c r="AZ122"/>
    </row>
    <row r="123" spans="1:52" ht="15.75" x14ac:dyDescent="0.25">
      <c r="A123" s="44">
        <f t="shared" si="5"/>
        <v>90</v>
      </c>
      <c r="B123" s="92" t="s">
        <v>55</v>
      </c>
      <c r="C123" s="61">
        <v>100</v>
      </c>
      <c r="D123" s="61" t="s">
        <v>18</v>
      </c>
      <c r="E123" s="47">
        <v>1</v>
      </c>
      <c r="F123" s="47" t="s">
        <v>0</v>
      </c>
      <c r="G123" s="63">
        <v>40</v>
      </c>
      <c r="H123" s="90" t="s">
        <v>258</v>
      </c>
      <c r="I123" s="102">
        <f t="shared" si="3"/>
        <v>3.5100000000000002</v>
      </c>
      <c r="J123" s="4">
        <v>140.4</v>
      </c>
      <c r="AY123"/>
      <c r="AZ123"/>
    </row>
    <row r="124" spans="1:52" ht="15.75" x14ac:dyDescent="0.25">
      <c r="A124" s="44">
        <f t="shared" si="5"/>
        <v>91</v>
      </c>
      <c r="B124" s="99" t="s">
        <v>55</v>
      </c>
      <c r="C124" s="61">
        <v>50</v>
      </c>
      <c r="D124" s="61" t="s">
        <v>18</v>
      </c>
      <c r="E124" s="47">
        <v>1</v>
      </c>
      <c r="F124" s="47" t="s">
        <v>43</v>
      </c>
      <c r="G124" s="63">
        <v>50</v>
      </c>
      <c r="H124" s="90"/>
      <c r="I124" s="130">
        <v>9.3800000000000008</v>
      </c>
      <c r="J124" s="131">
        <v>469</v>
      </c>
      <c r="AY124"/>
      <c r="AZ124"/>
    </row>
    <row r="125" spans="1:52" ht="15.75" x14ac:dyDescent="0.25">
      <c r="A125" s="44">
        <f t="shared" si="5"/>
        <v>92</v>
      </c>
      <c r="B125" s="92" t="s">
        <v>75</v>
      </c>
      <c r="C125" s="61">
        <v>2</v>
      </c>
      <c r="D125" s="61" t="s">
        <v>18</v>
      </c>
      <c r="E125" s="47">
        <v>1</v>
      </c>
      <c r="F125" s="47" t="s">
        <v>0</v>
      </c>
      <c r="G125" s="63">
        <v>30</v>
      </c>
      <c r="H125" s="90" t="s">
        <v>259</v>
      </c>
      <c r="I125" s="102">
        <f t="shared" si="3"/>
        <v>8.9600000000000009</v>
      </c>
      <c r="J125" s="4">
        <v>268.8</v>
      </c>
      <c r="AY125"/>
      <c r="AZ125"/>
    </row>
    <row r="126" spans="1:52" ht="15.75" x14ac:dyDescent="0.25">
      <c r="A126" s="44">
        <f t="shared" si="5"/>
        <v>93</v>
      </c>
      <c r="B126" s="92" t="s">
        <v>75</v>
      </c>
      <c r="C126" s="61">
        <v>5</v>
      </c>
      <c r="D126" s="61" t="s">
        <v>18</v>
      </c>
      <c r="E126" s="47">
        <v>1</v>
      </c>
      <c r="F126" s="47" t="s">
        <v>0</v>
      </c>
      <c r="G126" s="63">
        <v>30</v>
      </c>
      <c r="H126" s="90" t="s">
        <v>260</v>
      </c>
      <c r="I126" s="102">
        <f t="shared" si="3"/>
        <v>2.7050000000000001</v>
      </c>
      <c r="J126" s="4">
        <v>81.150000000000006</v>
      </c>
      <c r="AY126"/>
      <c r="AZ126"/>
    </row>
    <row r="127" spans="1:52" ht="15.75" x14ac:dyDescent="0.25">
      <c r="A127" s="44">
        <f t="shared" si="5"/>
        <v>94</v>
      </c>
      <c r="B127" s="92" t="s">
        <v>75</v>
      </c>
      <c r="C127" s="61">
        <v>10</v>
      </c>
      <c r="D127" s="61" t="s">
        <v>18</v>
      </c>
      <c r="E127" s="47">
        <v>1</v>
      </c>
      <c r="F127" s="47" t="s">
        <v>0</v>
      </c>
      <c r="G127" s="63">
        <v>30</v>
      </c>
      <c r="H127" s="90" t="s">
        <v>261</v>
      </c>
      <c r="I127" s="102">
        <f t="shared" si="3"/>
        <v>2.7749999999999999</v>
      </c>
      <c r="J127" s="4">
        <v>83.25</v>
      </c>
      <c r="AY127"/>
      <c r="AZ127"/>
    </row>
    <row r="128" spans="1:52" ht="15.75" x14ac:dyDescent="0.25">
      <c r="A128" s="44">
        <f t="shared" si="5"/>
        <v>95</v>
      </c>
      <c r="B128" s="92" t="s">
        <v>75</v>
      </c>
      <c r="C128" s="61">
        <v>25</v>
      </c>
      <c r="D128" s="61" t="s">
        <v>18</v>
      </c>
      <c r="E128" s="47">
        <v>1</v>
      </c>
      <c r="F128" s="47" t="s">
        <v>0</v>
      </c>
      <c r="G128" s="63">
        <v>30</v>
      </c>
      <c r="H128" s="90" t="s">
        <v>262</v>
      </c>
      <c r="I128" s="102">
        <f t="shared" si="3"/>
        <v>2.8849999999999998</v>
      </c>
      <c r="J128" s="4">
        <v>86.55</v>
      </c>
      <c r="AY128"/>
      <c r="AZ128"/>
    </row>
    <row r="129" spans="1:52" ht="15.75" x14ac:dyDescent="0.25">
      <c r="A129" s="44">
        <f t="shared" si="5"/>
        <v>96</v>
      </c>
      <c r="B129" s="92" t="s">
        <v>75</v>
      </c>
      <c r="C129" s="61">
        <v>50</v>
      </c>
      <c r="D129" s="61" t="s">
        <v>18</v>
      </c>
      <c r="E129" s="47">
        <v>1</v>
      </c>
      <c r="F129" s="47" t="s">
        <v>0</v>
      </c>
      <c r="G129" s="63">
        <v>30</v>
      </c>
      <c r="H129" s="90" t="s">
        <v>263</v>
      </c>
      <c r="I129" s="102">
        <f t="shared" si="3"/>
        <v>3.23</v>
      </c>
      <c r="J129" s="4">
        <v>96.9</v>
      </c>
      <c r="AY129"/>
      <c r="AZ129"/>
    </row>
    <row r="130" spans="1:52" ht="15.75" x14ac:dyDescent="0.25">
      <c r="A130" s="44">
        <f t="shared" si="5"/>
        <v>97</v>
      </c>
      <c r="B130" s="92" t="s">
        <v>75</v>
      </c>
      <c r="C130" s="61">
        <v>100</v>
      </c>
      <c r="D130" s="61" t="s">
        <v>18</v>
      </c>
      <c r="E130" s="47">
        <v>1</v>
      </c>
      <c r="F130" s="47" t="s">
        <v>0</v>
      </c>
      <c r="G130" s="63">
        <v>20</v>
      </c>
      <c r="H130" s="90" t="s">
        <v>264</v>
      </c>
      <c r="I130" s="102">
        <f t="shared" si="3"/>
        <v>3.6700000000000004</v>
      </c>
      <c r="J130" s="4">
        <v>73.400000000000006</v>
      </c>
      <c r="AY130"/>
      <c r="AZ130"/>
    </row>
    <row r="131" spans="1:52" ht="15.75" x14ac:dyDescent="0.25">
      <c r="A131" s="44">
        <f t="shared" si="5"/>
        <v>98</v>
      </c>
      <c r="B131" s="92" t="s">
        <v>75</v>
      </c>
      <c r="C131" s="61">
        <v>1000</v>
      </c>
      <c r="D131" s="61" t="s">
        <v>18</v>
      </c>
      <c r="E131" s="47">
        <v>1</v>
      </c>
      <c r="F131" s="47" t="s">
        <v>0</v>
      </c>
      <c r="G131" s="63">
        <v>10</v>
      </c>
      <c r="H131" s="90" t="s">
        <v>265</v>
      </c>
      <c r="I131" s="102">
        <f t="shared" si="3"/>
        <v>10.459999999999999</v>
      </c>
      <c r="J131" s="4">
        <v>104.6</v>
      </c>
      <c r="AY131"/>
      <c r="AZ131"/>
    </row>
    <row r="132" spans="1:52" ht="15.75" x14ac:dyDescent="0.25">
      <c r="A132" s="44">
        <f t="shared" si="5"/>
        <v>99</v>
      </c>
      <c r="B132" s="92" t="s">
        <v>75</v>
      </c>
      <c r="C132" s="61">
        <v>2000</v>
      </c>
      <c r="D132" s="61" t="s">
        <v>18</v>
      </c>
      <c r="E132" s="47">
        <v>1</v>
      </c>
      <c r="F132" s="47" t="s">
        <v>0</v>
      </c>
      <c r="G132" s="63">
        <v>10</v>
      </c>
      <c r="H132" s="90" t="s">
        <v>266</v>
      </c>
      <c r="I132" s="102">
        <f t="shared" si="3"/>
        <v>14.64</v>
      </c>
      <c r="J132" s="4">
        <v>146.4</v>
      </c>
      <c r="AY132"/>
      <c r="AZ132"/>
    </row>
    <row r="133" spans="1:52" ht="15.75" x14ac:dyDescent="0.25">
      <c r="A133" s="44">
        <f t="shared" si="5"/>
        <v>100</v>
      </c>
      <c r="B133" s="93" t="s">
        <v>41</v>
      </c>
      <c r="C133" s="61">
        <v>500</v>
      </c>
      <c r="D133" s="61" t="s">
        <v>0</v>
      </c>
      <c r="E133" s="50">
        <v>1</v>
      </c>
      <c r="F133" s="49" t="s">
        <v>0</v>
      </c>
      <c r="G133" s="63">
        <v>30</v>
      </c>
      <c r="H133" s="90" t="s">
        <v>312</v>
      </c>
      <c r="I133" s="102">
        <f t="shared" si="3"/>
        <v>0.31900000000000001</v>
      </c>
      <c r="J133" s="4">
        <v>9.57</v>
      </c>
      <c r="AY133"/>
      <c r="AZ133"/>
    </row>
    <row r="134" spans="1:52" ht="15.75" x14ac:dyDescent="0.25">
      <c r="A134" s="44">
        <f t="shared" si="5"/>
        <v>101</v>
      </c>
      <c r="B134" s="93" t="s">
        <v>42</v>
      </c>
      <c r="C134" s="61">
        <v>500</v>
      </c>
      <c r="D134" s="61" t="s">
        <v>0</v>
      </c>
      <c r="E134" s="50">
        <v>1</v>
      </c>
      <c r="F134" s="49" t="s">
        <v>0</v>
      </c>
      <c r="G134" s="63">
        <v>30</v>
      </c>
      <c r="H134" s="90" t="s">
        <v>313</v>
      </c>
      <c r="I134" s="102">
        <f t="shared" si="3"/>
        <v>0.43166666666666664</v>
      </c>
      <c r="J134" s="4">
        <v>12.95</v>
      </c>
      <c r="AY134"/>
      <c r="AZ134"/>
    </row>
    <row r="135" spans="1:52" ht="15.75" x14ac:dyDescent="0.25">
      <c r="A135" s="44">
        <f t="shared" si="5"/>
        <v>102</v>
      </c>
      <c r="B135" s="93" t="s">
        <v>76</v>
      </c>
      <c r="C135" s="61">
        <v>500</v>
      </c>
      <c r="D135" s="61" t="s">
        <v>0</v>
      </c>
      <c r="E135" s="50">
        <v>1</v>
      </c>
      <c r="F135" s="49" t="s">
        <v>0</v>
      </c>
      <c r="G135" s="63">
        <v>30</v>
      </c>
      <c r="H135" s="90" t="s">
        <v>314</v>
      </c>
      <c r="I135" s="102">
        <f t="shared" si="3"/>
        <v>0.31933333333333336</v>
      </c>
      <c r="J135" s="4">
        <v>9.58</v>
      </c>
      <c r="AY135"/>
      <c r="AZ135"/>
    </row>
    <row r="136" spans="1:52" ht="15.75" x14ac:dyDescent="0.25">
      <c r="A136" s="44">
        <f t="shared" si="5"/>
        <v>103</v>
      </c>
      <c r="B136" s="93" t="s">
        <v>65</v>
      </c>
      <c r="C136" s="61">
        <v>10</v>
      </c>
      <c r="D136" s="61" t="s">
        <v>59</v>
      </c>
      <c r="E136" s="50">
        <v>1</v>
      </c>
      <c r="F136" s="49" t="s">
        <v>0</v>
      </c>
      <c r="G136" s="63">
        <v>10</v>
      </c>
      <c r="H136" s="90" t="s">
        <v>267</v>
      </c>
      <c r="I136" s="102">
        <f t="shared" si="3"/>
        <v>113.94000000000001</v>
      </c>
      <c r="J136" s="101">
        <v>1139.4000000000001</v>
      </c>
      <c r="AY136"/>
      <c r="AZ136"/>
    </row>
    <row r="137" spans="1:52" ht="15.75" x14ac:dyDescent="0.25">
      <c r="A137" s="44">
        <f t="shared" si="5"/>
        <v>104</v>
      </c>
      <c r="B137" s="93" t="s">
        <v>65</v>
      </c>
      <c r="C137" s="61">
        <v>100</v>
      </c>
      <c r="D137" s="61" t="s">
        <v>59</v>
      </c>
      <c r="E137" s="50">
        <v>1</v>
      </c>
      <c r="F137" s="49" t="s">
        <v>0</v>
      </c>
      <c r="G137" s="63">
        <v>10</v>
      </c>
      <c r="H137" s="90" t="s">
        <v>268</v>
      </c>
      <c r="I137" s="102">
        <f t="shared" si="3"/>
        <v>114.00999999999999</v>
      </c>
      <c r="J137" s="101">
        <v>1140.0999999999999</v>
      </c>
      <c r="AY137"/>
      <c r="AZ137"/>
    </row>
    <row r="138" spans="1:52" ht="15.75" x14ac:dyDescent="0.25">
      <c r="A138" s="44">
        <f t="shared" si="5"/>
        <v>105</v>
      </c>
      <c r="B138" s="93" t="s">
        <v>65</v>
      </c>
      <c r="C138" s="61">
        <v>200</v>
      </c>
      <c r="D138" s="61" t="s">
        <v>59</v>
      </c>
      <c r="E138" s="50">
        <v>1</v>
      </c>
      <c r="F138" s="49" t="s">
        <v>0</v>
      </c>
      <c r="G138" s="63">
        <v>10</v>
      </c>
      <c r="H138" s="90" t="s">
        <v>269</v>
      </c>
      <c r="I138" s="102">
        <f t="shared" si="3"/>
        <v>114.00999999999999</v>
      </c>
      <c r="J138" s="101">
        <v>1140.0999999999999</v>
      </c>
      <c r="AY138"/>
      <c r="AZ138"/>
    </row>
    <row r="139" spans="1:52" ht="15.75" x14ac:dyDescent="0.25">
      <c r="A139" s="44">
        <f t="shared" si="5"/>
        <v>106</v>
      </c>
      <c r="B139" s="93" t="s">
        <v>65</v>
      </c>
      <c r="C139" s="61">
        <v>1000</v>
      </c>
      <c r="D139" s="61" t="s">
        <v>59</v>
      </c>
      <c r="E139" s="50">
        <v>1</v>
      </c>
      <c r="F139" s="49" t="s">
        <v>0</v>
      </c>
      <c r="G139" s="63">
        <v>10</v>
      </c>
      <c r="H139" s="90" t="s">
        <v>270</v>
      </c>
      <c r="I139" s="102">
        <f t="shared" si="3"/>
        <v>114.07000000000001</v>
      </c>
      <c r="J139" s="101">
        <v>1140.7</v>
      </c>
      <c r="AY139"/>
      <c r="AZ139"/>
    </row>
    <row r="140" spans="1:52" ht="15.75" x14ac:dyDescent="0.25">
      <c r="A140" s="44">
        <f t="shared" si="5"/>
        <v>107</v>
      </c>
      <c r="B140" s="93" t="s">
        <v>65</v>
      </c>
      <c r="C140" s="61">
        <v>5000</v>
      </c>
      <c r="D140" s="61" t="s">
        <v>59</v>
      </c>
      <c r="E140" s="50">
        <v>1</v>
      </c>
      <c r="F140" s="49" t="s">
        <v>0</v>
      </c>
      <c r="G140" s="63">
        <v>5</v>
      </c>
      <c r="H140" s="90" t="s">
        <v>271</v>
      </c>
      <c r="I140" s="102">
        <f t="shared" si="3"/>
        <v>125.72999999999999</v>
      </c>
      <c r="J140" s="4">
        <v>628.65</v>
      </c>
      <c r="AY140"/>
      <c r="AZ140"/>
    </row>
    <row r="141" spans="1:52" ht="15.75" x14ac:dyDescent="0.25">
      <c r="A141" s="44">
        <f t="shared" si="5"/>
        <v>108</v>
      </c>
      <c r="B141" s="93" t="s">
        <v>95</v>
      </c>
      <c r="C141" s="61">
        <v>50</v>
      </c>
      <c r="D141" s="61" t="s">
        <v>20</v>
      </c>
      <c r="E141" s="47">
        <v>1</v>
      </c>
      <c r="F141" s="47" t="s">
        <v>0</v>
      </c>
      <c r="G141" s="63">
        <v>10</v>
      </c>
      <c r="H141" s="90" t="s">
        <v>272</v>
      </c>
      <c r="I141" s="102">
        <f t="shared" si="3"/>
        <v>87.63</v>
      </c>
      <c r="J141" s="4">
        <v>876.3</v>
      </c>
      <c r="AY141"/>
      <c r="AZ141"/>
    </row>
    <row r="142" spans="1:52" ht="15.75" x14ac:dyDescent="0.25">
      <c r="A142" s="44">
        <f t="shared" si="5"/>
        <v>109</v>
      </c>
      <c r="B142" s="93" t="s">
        <v>114</v>
      </c>
      <c r="C142" s="61">
        <v>80</v>
      </c>
      <c r="D142" s="61" t="s">
        <v>20</v>
      </c>
      <c r="E142" s="47">
        <v>1</v>
      </c>
      <c r="F142" s="47" t="s">
        <v>0</v>
      </c>
      <c r="G142" s="63">
        <v>20</v>
      </c>
      <c r="H142" s="90" t="s">
        <v>333</v>
      </c>
      <c r="I142" s="102">
        <f t="shared" si="3"/>
        <v>6.43</v>
      </c>
      <c r="J142" s="4">
        <v>128.6</v>
      </c>
      <c r="AY142"/>
      <c r="AZ142"/>
    </row>
    <row r="143" spans="1:52" ht="15.75" x14ac:dyDescent="0.25">
      <c r="A143" s="44"/>
      <c r="B143" s="93"/>
      <c r="C143" s="61"/>
      <c r="D143" s="61"/>
      <c r="E143" s="47"/>
      <c r="F143" s="47"/>
      <c r="G143" s="63"/>
      <c r="H143" s="90" t="s">
        <v>332</v>
      </c>
      <c r="I143" s="102"/>
      <c r="J143" s="4">
        <v>256.60000000000002</v>
      </c>
      <c r="AY143"/>
      <c r="AZ143"/>
    </row>
    <row r="144" spans="1:52" ht="15.75" x14ac:dyDescent="0.25">
      <c r="A144" s="44">
        <f>A142+1</f>
        <v>110</v>
      </c>
      <c r="B144" s="93" t="s">
        <v>114</v>
      </c>
      <c r="C144" s="61">
        <v>150</v>
      </c>
      <c r="D144" s="61" t="s">
        <v>20</v>
      </c>
      <c r="E144" s="47">
        <v>1</v>
      </c>
      <c r="F144" s="47" t="s">
        <v>0</v>
      </c>
      <c r="G144" s="63">
        <v>15</v>
      </c>
      <c r="H144" s="90" t="s">
        <v>335</v>
      </c>
      <c r="I144" s="102">
        <f t="shared" si="3"/>
        <v>16.46</v>
      </c>
      <c r="J144" s="4">
        <v>246.9</v>
      </c>
      <c r="AY144"/>
      <c r="AZ144"/>
    </row>
    <row r="145" spans="1:52" ht="15.75" x14ac:dyDescent="0.25">
      <c r="A145" s="44"/>
      <c r="B145" s="93"/>
      <c r="C145" s="61"/>
      <c r="D145" s="61"/>
      <c r="E145" s="47"/>
      <c r="F145" s="47"/>
      <c r="G145" s="63"/>
      <c r="H145" s="90" t="s">
        <v>334</v>
      </c>
      <c r="I145" s="102"/>
      <c r="J145" s="4">
        <v>84.15</v>
      </c>
      <c r="AY145"/>
      <c r="AZ145"/>
    </row>
    <row r="146" spans="1:52" ht="15.75" x14ac:dyDescent="0.25">
      <c r="A146" s="44">
        <f>A144+1</f>
        <v>111</v>
      </c>
      <c r="B146" s="93" t="s">
        <v>111</v>
      </c>
      <c r="C146" s="61">
        <v>30</v>
      </c>
      <c r="D146" s="61" t="s">
        <v>18</v>
      </c>
      <c r="E146" s="47">
        <v>1</v>
      </c>
      <c r="F146" s="47" t="s">
        <v>0</v>
      </c>
      <c r="G146" s="63">
        <v>5000</v>
      </c>
      <c r="H146" s="90" t="s">
        <v>273</v>
      </c>
      <c r="I146" s="102">
        <f t="shared" si="3"/>
        <v>8.294E-2</v>
      </c>
      <c r="J146" s="4">
        <v>414.7</v>
      </c>
      <c r="AY146"/>
      <c r="AZ146"/>
    </row>
    <row r="147" spans="1:52" ht="15.75" x14ac:dyDescent="0.25">
      <c r="A147" s="44">
        <f t="shared" si="5"/>
        <v>112</v>
      </c>
      <c r="B147" s="93" t="s">
        <v>112</v>
      </c>
      <c r="C147" s="61">
        <v>7</v>
      </c>
      <c r="D147" s="61" t="s">
        <v>18</v>
      </c>
      <c r="E147" s="47">
        <v>1</v>
      </c>
      <c r="F147" s="47" t="s">
        <v>0</v>
      </c>
      <c r="G147" s="63">
        <v>5000</v>
      </c>
      <c r="H147" s="90" t="s">
        <v>274</v>
      </c>
      <c r="I147" s="102">
        <f t="shared" si="3"/>
        <v>1.6500000000000001E-2</v>
      </c>
      <c r="J147" s="4">
        <v>82.5</v>
      </c>
      <c r="AY147"/>
      <c r="AZ147"/>
    </row>
    <row r="148" spans="1:52" ht="15.75" x14ac:dyDescent="0.25">
      <c r="A148" s="44">
        <f t="shared" si="5"/>
        <v>113</v>
      </c>
      <c r="B148" s="93" t="s">
        <v>113</v>
      </c>
      <c r="C148" s="61">
        <v>100</v>
      </c>
      <c r="D148" s="61" t="s">
        <v>18</v>
      </c>
      <c r="E148" s="47">
        <v>1</v>
      </c>
      <c r="F148" s="47" t="s">
        <v>0</v>
      </c>
      <c r="G148" s="63">
        <v>5000</v>
      </c>
      <c r="H148" s="90" t="s">
        <v>275</v>
      </c>
      <c r="I148" s="102">
        <f t="shared" si="3"/>
        <v>3.2539999999999999E-2</v>
      </c>
      <c r="J148" s="4">
        <v>162.69999999999999</v>
      </c>
      <c r="AY148"/>
      <c r="AZ148"/>
    </row>
    <row r="149" spans="1:52" ht="15.75" x14ac:dyDescent="0.25">
      <c r="A149" s="44">
        <f t="shared" si="5"/>
        <v>114</v>
      </c>
      <c r="B149" s="92" t="s">
        <v>93</v>
      </c>
      <c r="C149" s="61">
        <v>100</v>
      </c>
      <c r="D149" s="62" t="s">
        <v>18</v>
      </c>
      <c r="E149" s="47">
        <v>1</v>
      </c>
      <c r="F149" s="47" t="s">
        <v>0</v>
      </c>
      <c r="G149" s="63">
        <v>50</v>
      </c>
      <c r="H149" s="90" t="s">
        <v>276</v>
      </c>
      <c r="I149" s="102">
        <f t="shared" si="3"/>
        <v>2.06</v>
      </c>
      <c r="J149" s="4">
        <v>103</v>
      </c>
      <c r="AY149"/>
      <c r="AZ149"/>
    </row>
    <row r="150" spans="1:52" ht="15.75" x14ac:dyDescent="0.25">
      <c r="A150" s="44">
        <f t="shared" si="5"/>
        <v>115</v>
      </c>
      <c r="B150" s="92" t="s">
        <v>93</v>
      </c>
      <c r="C150" s="61">
        <v>50</v>
      </c>
      <c r="D150" s="62" t="s">
        <v>18</v>
      </c>
      <c r="E150" s="47">
        <v>1</v>
      </c>
      <c r="F150" s="47" t="s">
        <v>0</v>
      </c>
      <c r="G150" s="63">
        <v>100</v>
      </c>
      <c r="H150" s="90" t="s">
        <v>277</v>
      </c>
      <c r="I150" s="102">
        <f t="shared" si="3"/>
        <v>1.92</v>
      </c>
      <c r="J150" s="4">
        <v>192</v>
      </c>
      <c r="AY150"/>
      <c r="AZ150"/>
    </row>
    <row r="151" spans="1:52" ht="15.75" x14ac:dyDescent="0.25">
      <c r="A151" s="44">
        <f t="shared" si="5"/>
        <v>116</v>
      </c>
      <c r="B151" s="92" t="s">
        <v>94</v>
      </c>
      <c r="C151" s="61">
        <v>25</v>
      </c>
      <c r="D151" s="62" t="s">
        <v>18</v>
      </c>
      <c r="E151" s="47">
        <v>1</v>
      </c>
      <c r="F151" s="47" t="s">
        <v>0</v>
      </c>
      <c r="G151" s="63">
        <v>100</v>
      </c>
      <c r="H151" s="90" t="s">
        <v>278</v>
      </c>
      <c r="I151" s="102">
        <f t="shared" si="3"/>
        <v>1.71</v>
      </c>
      <c r="J151" s="4">
        <v>171</v>
      </c>
      <c r="AY151"/>
      <c r="AZ151"/>
    </row>
    <row r="152" spans="1:52" ht="15.75" x14ac:dyDescent="0.25">
      <c r="A152" s="44">
        <f t="shared" si="5"/>
        <v>117</v>
      </c>
      <c r="B152" s="92" t="s">
        <v>93</v>
      </c>
      <c r="C152" s="61">
        <v>10</v>
      </c>
      <c r="D152" s="62" t="s">
        <v>18</v>
      </c>
      <c r="E152" s="47">
        <v>1</v>
      </c>
      <c r="F152" s="47" t="s">
        <v>0</v>
      </c>
      <c r="G152" s="63">
        <v>50</v>
      </c>
      <c r="H152" s="90" t="s">
        <v>279</v>
      </c>
      <c r="I152" s="102">
        <f t="shared" si="3"/>
        <v>1.62</v>
      </c>
      <c r="J152" s="4">
        <v>81</v>
      </c>
      <c r="AY152"/>
      <c r="AZ152"/>
    </row>
    <row r="153" spans="1:52" ht="15.75" x14ac:dyDescent="0.25">
      <c r="A153" s="44">
        <f t="shared" si="5"/>
        <v>118</v>
      </c>
      <c r="B153" s="92" t="s">
        <v>91</v>
      </c>
      <c r="C153" s="61">
        <v>50</v>
      </c>
      <c r="D153" s="61" t="s">
        <v>18</v>
      </c>
      <c r="E153" s="47">
        <v>1</v>
      </c>
      <c r="F153" s="47" t="s">
        <v>0</v>
      </c>
      <c r="G153" s="63">
        <v>100</v>
      </c>
      <c r="H153" s="90" t="s">
        <v>280</v>
      </c>
      <c r="I153" s="102">
        <f t="shared" ref="I153:I196" si="6">J153/G153</f>
        <v>2.06</v>
      </c>
      <c r="J153" s="4">
        <v>206</v>
      </c>
      <c r="AY153"/>
      <c r="AZ153"/>
    </row>
    <row r="154" spans="1:52" ht="15.75" x14ac:dyDescent="0.25">
      <c r="A154" s="44">
        <f t="shared" si="5"/>
        <v>119</v>
      </c>
      <c r="B154" s="92" t="s">
        <v>92</v>
      </c>
      <c r="C154" s="61">
        <v>100</v>
      </c>
      <c r="D154" s="61" t="s">
        <v>18</v>
      </c>
      <c r="E154" s="47">
        <v>1</v>
      </c>
      <c r="F154" s="47" t="s">
        <v>0</v>
      </c>
      <c r="G154" s="63">
        <v>100</v>
      </c>
      <c r="H154" s="90" t="s">
        <v>281</v>
      </c>
      <c r="I154" s="102">
        <f t="shared" si="6"/>
        <v>2.36</v>
      </c>
      <c r="J154" s="4">
        <v>236</v>
      </c>
      <c r="AY154"/>
      <c r="AZ154"/>
    </row>
    <row r="155" spans="1:52" ht="15.75" x14ac:dyDescent="0.25">
      <c r="A155" s="44">
        <f t="shared" si="5"/>
        <v>120</v>
      </c>
      <c r="B155" s="92" t="s">
        <v>91</v>
      </c>
      <c r="C155" s="61">
        <v>250</v>
      </c>
      <c r="D155" s="61" t="s">
        <v>18</v>
      </c>
      <c r="E155" s="47">
        <v>1</v>
      </c>
      <c r="F155" s="47" t="s">
        <v>0</v>
      </c>
      <c r="G155" s="63">
        <v>50</v>
      </c>
      <c r="H155" s="90" t="s">
        <v>282</v>
      </c>
      <c r="I155" s="102">
        <f t="shared" si="6"/>
        <v>3.08</v>
      </c>
      <c r="J155" s="4">
        <v>154</v>
      </c>
      <c r="AY155"/>
      <c r="AZ155"/>
    </row>
    <row r="156" spans="1:52" ht="15.75" x14ac:dyDescent="0.25">
      <c r="A156" s="44">
        <f t="shared" si="5"/>
        <v>121</v>
      </c>
      <c r="B156" s="92" t="s">
        <v>91</v>
      </c>
      <c r="C156" s="61">
        <v>500</v>
      </c>
      <c r="D156" s="61" t="s">
        <v>18</v>
      </c>
      <c r="E156" s="47">
        <v>1</v>
      </c>
      <c r="F156" s="47" t="s">
        <v>0</v>
      </c>
      <c r="G156" s="63">
        <v>20</v>
      </c>
      <c r="H156" s="90" t="s">
        <v>283</v>
      </c>
      <c r="I156" s="102">
        <f t="shared" si="6"/>
        <v>4.3</v>
      </c>
      <c r="J156" s="4">
        <v>86</v>
      </c>
      <c r="AY156"/>
      <c r="AZ156"/>
    </row>
    <row r="157" spans="1:52" ht="15.75" x14ac:dyDescent="0.25">
      <c r="A157" s="44">
        <f t="shared" si="5"/>
        <v>122</v>
      </c>
      <c r="B157" s="92" t="s">
        <v>91</v>
      </c>
      <c r="C157" s="61">
        <v>1000</v>
      </c>
      <c r="D157" s="61" t="s">
        <v>18</v>
      </c>
      <c r="E157" s="47">
        <v>1</v>
      </c>
      <c r="F157" s="47" t="s">
        <v>43</v>
      </c>
      <c r="G157" s="63">
        <v>10</v>
      </c>
      <c r="H157" s="90" t="s">
        <v>284</v>
      </c>
      <c r="I157" s="102">
        <f t="shared" si="6"/>
        <v>5.76</v>
      </c>
      <c r="J157" s="4">
        <v>57.6</v>
      </c>
      <c r="AY157"/>
      <c r="AZ157"/>
    </row>
    <row r="158" spans="1:52" ht="15.75" x14ac:dyDescent="0.25">
      <c r="A158" s="44">
        <f t="shared" si="5"/>
        <v>123</v>
      </c>
      <c r="B158" s="92" t="s">
        <v>90</v>
      </c>
      <c r="C158" s="61">
        <v>100</v>
      </c>
      <c r="D158" s="61" t="s">
        <v>18</v>
      </c>
      <c r="E158" s="47">
        <v>1</v>
      </c>
      <c r="F158" s="47" t="s">
        <v>43</v>
      </c>
      <c r="G158" s="63">
        <v>30</v>
      </c>
      <c r="H158" s="90" t="s">
        <v>285</v>
      </c>
      <c r="I158" s="102">
        <f t="shared" si="6"/>
        <v>4.3600000000000003</v>
      </c>
      <c r="J158" s="4">
        <v>130.80000000000001</v>
      </c>
      <c r="AY158"/>
      <c r="AZ158"/>
    </row>
    <row r="159" spans="1:52" ht="15.75" x14ac:dyDescent="0.25">
      <c r="A159" s="44">
        <f t="shared" si="5"/>
        <v>124</v>
      </c>
      <c r="B159" s="92" t="s">
        <v>90</v>
      </c>
      <c r="C159" s="61">
        <v>250</v>
      </c>
      <c r="D159" s="61" t="s">
        <v>18</v>
      </c>
      <c r="E159" s="47">
        <v>1</v>
      </c>
      <c r="F159" s="47" t="s">
        <v>43</v>
      </c>
      <c r="G159" s="63">
        <v>20</v>
      </c>
      <c r="H159" s="90" t="s">
        <v>286</v>
      </c>
      <c r="I159" s="102">
        <f t="shared" si="6"/>
        <v>5.46</v>
      </c>
      <c r="J159" s="4">
        <v>109.2</v>
      </c>
      <c r="AY159"/>
      <c r="AZ159"/>
    </row>
    <row r="160" spans="1:52" ht="15.75" x14ac:dyDescent="0.25">
      <c r="A160" s="44">
        <f t="shared" si="5"/>
        <v>125</v>
      </c>
      <c r="B160" s="92" t="s">
        <v>90</v>
      </c>
      <c r="C160" s="61">
        <v>50</v>
      </c>
      <c r="D160" s="61" t="s">
        <v>18</v>
      </c>
      <c r="E160" s="47">
        <v>1</v>
      </c>
      <c r="F160" s="47" t="s">
        <v>43</v>
      </c>
      <c r="G160" s="63">
        <v>30</v>
      </c>
      <c r="H160" s="90" t="s">
        <v>336</v>
      </c>
      <c r="I160" s="102">
        <f t="shared" si="6"/>
        <v>3.99</v>
      </c>
      <c r="J160" s="4">
        <v>119.7</v>
      </c>
      <c r="AY160"/>
      <c r="AZ160"/>
    </row>
    <row r="161" spans="1:52" ht="15.75" x14ac:dyDescent="0.25">
      <c r="A161" s="44">
        <f t="shared" si="5"/>
        <v>126</v>
      </c>
      <c r="B161" s="92" t="s">
        <v>90</v>
      </c>
      <c r="C161" s="61">
        <v>500</v>
      </c>
      <c r="D161" s="61" t="s">
        <v>18</v>
      </c>
      <c r="E161" s="47">
        <v>1</v>
      </c>
      <c r="F161" s="47" t="s">
        <v>43</v>
      </c>
      <c r="G161" s="63">
        <v>20</v>
      </c>
      <c r="H161" s="90" t="s">
        <v>287</v>
      </c>
      <c r="I161" s="102">
        <f t="shared" si="6"/>
        <v>6.87</v>
      </c>
      <c r="J161" s="4">
        <v>137.4</v>
      </c>
      <c r="AY161"/>
      <c r="AZ161"/>
    </row>
    <row r="162" spans="1:52" ht="15.75" x14ac:dyDescent="0.25">
      <c r="A162" s="44">
        <f t="shared" si="5"/>
        <v>127</v>
      </c>
      <c r="B162" s="92" t="s">
        <v>89</v>
      </c>
      <c r="C162" s="61">
        <v>500</v>
      </c>
      <c r="D162" s="62" t="s">
        <v>18</v>
      </c>
      <c r="E162" s="47">
        <v>1</v>
      </c>
      <c r="F162" s="47" t="s">
        <v>0</v>
      </c>
      <c r="G162" s="63">
        <v>20</v>
      </c>
      <c r="H162" s="90" t="s">
        <v>288</v>
      </c>
      <c r="I162" s="102">
        <f t="shared" si="6"/>
        <v>8.52</v>
      </c>
      <c r="J162" s="4">
        <v>170.4</v>
      </c>
      <c r="AY162"/>
      <c r="AZ162"/>
    </row>
    <row r="163" spans="1:52" ht="15.75" x14ac:dyDescent="0.25">
      <c r="A163" s="44">
        <f t="shared" si="5"/>
        <v>128</v>
      </c>
      <c r="B163" s="92" t="s">
        <v>89</v>
      </c>
      <c r="C163" s="61">
        <v>250</v>
      </c>
      <c r="D163" s="62" t="s">
        <v>18</v>
      </c>
      <c r="E163" s="47">
        <v>1</v>
      </c>
      <c r="F163" s="47" t="s">
        <v>0</v>
      </c>
      <c r="G163" s="63">
        <v>20</v>
      </c>
      <c r="H163" s="90" t="s">
        <v>289</v>
      </c>
      <c r="I163" s="102">
        <f t="shared" si="6"/>
        <v>6.93</v>
      </c>
      <c r="J163" s="4">
        <v>138.6</v>
      </c>
      <c r="AY163"/>
      <c r="AZ163"/>
    </row>
    <row r="164" spans="1:52" ht="15.75" x14ac:dyDescent="0.25">
      <c r="A164" s="44">
        <f t="shared" si="5"/>
        <v>129</v>
      </c>
      <c r="B164" s="92" t="s">
        <v>89</v>
      </c>
      <c r="C164" s="61">
        <v>100</v>
      </c>
      <c r="D164" s="62" t="s">
        <v>18</v>
      </c>
      <c r="E164" s="47">
        <v>1</v>
      </c>
      <c r="F164" s="47" t="s">
        <v>0</v>
      </c>
      <c r="G164" s="63">
        <v>30</v>
      </c>
      <c r="H164" s="90" t="s">
        <v>290</v>
      </c>
      <c r="I164" s="102">
        <f t="shared" si="6"/>
        <v>5.61</v>
      </c>
      <c r="J164" s="4">
        <v>168.3</v>
      </c>
      <c r="AY164"/>
      <c r="AZ164"/>
    </row>
    <row r="165" spans="1:52" ht="15.75" x14ac:dyDescent="0.25">
      <c r="A165" s="44">
        <f t="shared" ref="A165:A196" si="7">A164+1</f>
        <v>130</v>
      </c>
      <c r="B165" s="92" t="s">
        <v>87</v>
      </c>
      <c r="C165" s="61">
        <v>50</v>
      </c>
      <c r="D165" s="62" t="s">
        <v>18</v>
      </c>
      <c r="E165" s="47">
        <v>1</v>
      </c>
      <c r="F165" s="47" t="s">
        <v>0</v>
      </c>
      <c r="G165" s="63">
        <v>20</v>
      </c>
      <c r="H165" s="90" t="s">
        <v>337</v>
      </c>
      <c r="I165" s="102">
        <f t="shared" si="6"/>
        <v>5.1899999999999995</v>
      </c>
      <c r="J165" s="4">
        <v>103.8</v>
      </c>
      <c r="AY165"/>
      <c r="AZ165"/>
    </row>
    <row r="166" spans="1:52" ht="15.75" x14ac:dyDescent="0.25">
      <c r="A166" s="44">
        <f t="shared" si="7"/>
        <v>131</v>
      </c>
      <c r="B166" s="92" t="s">
        <v>88</v>
      </c>
      <c r="C166" s="61">
        <v>250</v>
      </c>
      <c r="D166" s="62" t="s">
        <v>18</v>
      </c>
      <c r="E166" s="47">
        <v>1</v>
      </c>
      <c r="F166" s="47" t="s">
        <v>0</v>
      </c>
      <c r="G166" s="63">
        <v>20</v>
      </c>
      <c r="H166" s="90" t="s">
        <v>289</v>
      </c>
      <c r="I166" s="102">
        <f t="shared" si="6"/>
        <v>6.93</v>
      </c>
      <c r="J166" s="4">
        <v>138.6</v>
      </c>
      <c r="AY166"/>
      <c r="AZ166"/>
    </row>
    <row r="167" spans="1:52" ht="15.75" x14ac:dyDescent="0.25">
      <c r="A167" s="44">
        <f t="shared" si="7"/>
        <v>132</v>
      </c>
      <c r="B167" s="92" t="s">
        <v>87</v>
      </c>
      <c r="C167" s="61">
        <v>100</v>
      </c>
      <c r="D167" s="62" t="s">
        <v>18</v>
      </c>
      <c r="E167" s="47">
        <v>1</v>
      </c>
      <c r="F167" s="47" t="s">
        <v>0</v>
      </c>
      <c r="G167" s="63">
        <v>20</v>
      </c>
      <c r="H167" s="90" t="s">
        <v>290</v>
      </c>
      <c r="I167" s="102">
        <f t="shared" si="6"/>
        <v>5.61</v>
      </c>
      <c r="J167" s="4">
        <v>112.2</v>
      </c>
      <c r="AY167"/>
      <c r="AZ167"/>
    </row>
    <row r="168" spans="1:52" ht="15.75" x14ac:dyDescent="0.25">
      <c r="A168" s="44">
        <f t="shared" si="7"/>
        <v>133</v>
      </c>
      <c r="B168" s="92" t="s">
        <v>46</v>
      </c>
      <c r="C168" s="61"/>
      <c r="D168" s="62"/>
      <c r="E168" s="47">
        <v>1</v>
      </c>
      <c r="F168" s="47" t="s">
        <v>0</v>
      </c>
      <c r="G168" s="63">
        <v>50</v>
      </c>
      <c r="H168" s="90" t="s">
        <v>291</v>
      </c>
      <c r="I168" s="102">
        <f t="shared" si="6"/>
        <v>1.79</v>
      </c>
      <c r="J168" s="4">
        <v>89.5</v>
      </c>
      <c r="AY168"/>
      <c r="AZ168"/>
    </row>
    <row r="169" spans="1:52" ht="15.75" x14ac:dyDescent="0.25">
      <c r="A169" s="44">
        <f t="shared" si="7"/>
        <v>134</v>
      </c>
      <c r="B169" s="92" t="s">
        <v>86</v>
      </c>
      <c r="C169" s="61">
        <v>10</v>
      </c>
      <c r="D169" s="61" t="s">
        <v>18</v>
      </c>
      <c r="E169" s="47">
        <v>1</v>
      </c>
      <c r="F169" s="47" t="s">
        <v>0</v>
      </c>
      <c r="G169" s="63">
        <v>25</v>
      </c>
      <c r="H169" s="90" t="s">
        <v>292</v>
      </c>
      <c r="I169" s="102">
        <f t="shared" si="6"/>
        <v>1.1843999999999999</v>
      </c>
      <c r="J169" s="4">
        <v>29.61</v>
      </c>
      <c r="AY169"/>
      <c r="AZ169"/>
    </row>
    <row r="170" spans="1:52" ht="15.75" x14ac:dyDescent="0.25">
      <c r="A170" s="44">
        <f t="shared" si="7"/>
        <v>135</v>
      </c>
      <c r="B170" s="92" t="s">
        <v>86</v>
      </c>
      <c r="C170" s="61">
        <v>25</v>
      </c>
      <c r="D170" s="61" t="s">
        <v>18</v>
      </c>
      <c r="E170" s="47">
        <v>1</v>
      </c>
      <c r="F170" s="47" t="s">
        <v>0</v>
      </c>
      <c r="G170" s="63">
        <v>20</v>
      </c>
      <c r="H170" s="90" t="s">
        <v>293</v>
      </c>
      <c r="I170" s="102">
        <f t="shared" si="6"/>
        <v>2.2450000000000001</v>
      </c>
      <c r="J170" s="4">
        <v>44.9</v>
      </c>
      <c r="AY170"/>
      <c r="AZ170"/>
    </row>
    <row r="171" spans="1:52" ht="15.75" x14ac:dyDescent="0.25">
      <c r="A171" s="44">
        <f t="shared" si="7"/>
        <v>136</v>
      </c>
      <c r="B171" s="92" t="s">
        <v>85</v>
      </c>
      <c r="C171" s="61">
        <v>1</v>
      </c>
      <c r="D171" s="61" t="s">
        <v>18</v>
      </c>
      <c r="E171" s="47">
        <v>1</v>
      </c>
      <c r="F171" s="47" t="s">
        <v>0</v>
      </c>
      <c r="G171" s="63">
        <v>20</v>
      </c>
      <c r="H171" s="90" t="s">
        <v>294</v>
      </c>
      <c r="I171" s="102">
        <f t="shared" si="6"/>
        <v>11.68</v>
      </c>
      <c r="J171" s="4">
        <v>233.6</v>
      </c>
      <c r="AY171"/>
      <c r="AZ171"/>
    </row>
    <row r="172" spans="1:52" ht="15.75" x14ac:dyDescent="0.25">
      <c r="A172" s="44">
        <f t="shared" si="7"/>
        <v>137</v>
      </c>
      <c r="B172" s="92" t="s">
        <v>85</v>
      </c>
      <c r="C172" s="61">
        <v>2</v>
      </c>
      <c r="D172" s="61" t="s">
        <v>18</v>
      </c>
      <c r="E172" s="47">
        <v>1</v>
      </c>
      <c r="F172" s="47" t="s">
        <v>0</v>
      </c>
      <c r="G172" s="63">
        <v>20</v>
      </c>
      <c r="H172" s="90" t="s">
        <v>295</v>
      </c>
      <c r="I172" s="102">
        <f t="shared" si="6"/>
        <v>12.08</v>
      </c>
      <c r="J172" s="4">
        <v>241.6</v>
      </c>
      <c r="AY172"/>
      <c r="AZ172"/>
    </row>
    <row r="173" spans="1:52" ht="15.75" x14ac:dyDescent="0.25">
      <c r="A173" s="44">
        <f t="shared" si="7"/>
        <v>138</v>
      </c>
      <c r="B173" s="92" t="s">
        <v>85</v>
      </c>
      <c r="C173" s="61">
        <v>5</v>
      </c>
      <c r="D173" s="61" t="s">
        <v>18</v>
      </c>
      <c r="E173" s="47">
        <v>1</v>
      </c>
      <c r="F173" s="47" t="s">
        <v>0</v>
      </c>
      <c r="G173" s="63">
        <v>20</v>
      </c>
      <c r="H173" s="90" t="s">
        <v>296</v>
      </c>
      <c r="I173" s="102">
        <f t="shared" si="6"/>
        <v>13.330000000000002</v>
      </c>
      <c r="J173" s="4">
        <v>266.60000000000002</v>
      </c>
      <c r="AY173"/>
      <c r="AZ173"/>
    </row>
    <row r="174" spans="1:52" ht="15.75" x14ac:dyDescent="0.25">
      <c r="A174" s="44">
        <f t="shared" si="7"/>
        <v>139</v>
      </c>
      <c r="B174" s="93" t="s">
        <v>77</v>
      </c>
      <c r="C174" s="62"/>
      <c r="D174" s="62"/>
      <c r="E174" s="47">
        <v>1</v>
      </c>
      <c r="F174" s="47" t="s">
        <v>0</v>
      </c>
      <c r="G174" s="63">
        <v>15000</v>
      </c>
      <c r="H174" s="90" t="s">
        <v>297</v>
      </c>
      <c r="I174" s="102">
        <f t="shared" si="6"/>
        <v>2.4159999999999997E-2</v>
      </c>
      <c r="J174" s="4">
        <v>362.4</v>
      </c>
      <c r="AY174"/>
      <c r="AZ174"/>
    </row>
    <row r="175" spans="1:52" ht="15.75" x14ac:dyDescent="0.25">
      <c r="A175" s="44">
        <f t="shared" si="7"/>
        <v>140</v>
      </c>
      <c r="B175" s="93" t="s">
        <v>78</v>
      </c>
      <c r="C175" s="62"/>
      <c r="D175" s="62"/>
      <c r="E175" s="47">
        <v>1</v>
      </c>
      <c r="F175" s="47" t="s">
        <v>0</v>
      </c>
      <c r="G175" s="63">
        <v>15000</v>
      </c>
      <c r="H175" s="90" t="s">
        <v>298</v>
      </c>
      <c r="I175" s="102">
        <f t="shared" si="6"/>
        <v>2.52E-2</v>
      </c>
      <c r="J175" s="4">
        <v>378</v>
      </c>
      <c r="AY175"/>
      <c r="AZ175"/>
    </row>
    <row r="176" spans="1:52" ht="15.75" x14ac:dyDescent="0.25">
      <c r="A176" s="44">
        <f t="shared" si="7"/>
        <v>141</v>
      </c>
      <c r="B176" s="93" t="s">
        <v>34</v>
      </c>
      <c r="C176" s="61" t="s">
        <v>35</v>
      </c>
      <c r="D176" s="61"/>
      <c r="E176" s="47">
        <v>1</v>
      </c>
      <c r="F176" s="47" t="s">
        <v>0</v>
      </c>
      <c r="G176" s="63">
        <v>1000</v>
      </c>
      <c r="H176" s="90" t="s">
        <v>299</v>
      </c>
      <c r="I176" s="102">
        <f t="shared" si="6"/>
        <v>6.3200000000000006E-2</v>
      </c>
      <c r="J176" s="4">
        <v>63.2</v>
      </c>
      <c r="AY176"/>
      <c r="AZ176"/>
    </row>
    <row r="177" spans="1:52" ht="15.75" x14ac:dyDescent="0.25">
      <c r="A177" s="44">
        <f t="shared" si="7"/>
        <v>142</v>
      </c>
      <c r="B177" s="93" t="s">
        <v>36</v>
      </c>
      <c r="C177" s="61" t="s">
        <v>37</v>
      </c>
      <c r="D177" s="61"/>
      <c r="E177" s="47">
        <v>1</v>
      </c>
      <c r="F177" s="47" t="s">
        <v>0</v>
      </c>
      <c r="G177" s="63">
        <v>1000</v>
      </c>
      <c r="H177" s="90" t="s">
        <v>300</v>
      </c>
      <c r="I177" s="102">
        <f t="shared" si="6"/>
        <v>0.17430000000000001</v>
      </c>
      <c r="J177" s="4">
        <v>174.3</v>
      </c>
      <c r="AY177"/>
      <c r="AZ177"/>
    </row>
    <row r="178" spans="1:52" ht="15.75" x14ac:dyDescent="0.25">
      <c r="A178" s="44">
        <f t="shared" si="7"/>
        <v>143</v>
      </c>
      <c r="B178" s="99" t="s">
        <v>172</v>
      </c>
      <c r="C178" s="62"/>
      <c r="D178" s="62"/>
      <c r="E178" s="47">
        <v>1</v>
      </c>
      <c r="F178" s="47" t="s">
        <v>0</v>
      </c>
      <c r="G178" s="63">
        <v>10</v>
      </c>
      <c r="H178" s="90" t="s">
        <v>301</v>
      </c>
      <c r="I178" s="102">
        <v>25</v>
      </c>
      <c r="J178" s="4">
        <v>250</v>
      </c>
      <c r="AY178"/>
      <c r="AZ178"/>
    </row>
    <row r="179" spans="1:52" ht="15.75" x14ac:dyDescent="0.25">
      <c r="A179" s="44">
        <f t="shared" si="7"/>
        <v>144</v>
      </c>
      <c r="B179" s="93" t="s">
        <v>173</v>
      </c>
      <c r="C179" s="62"/>
      <c r="D179" s="62"/>
      <c r="E179" s="47">
        <v>1</v>
      </c>
      <c r="F179" s="47" t="s">
        <v>0</v>
      </c>
      <c r="G179" s="63">
        <v>10</v>
      </c>
      <c r="H179" s="90" t="s">
        <v>302</v>
      </c>
      <c r="I179" s="102">
        <f t="shared" si="6"/>
        <v>27.57</v>
      </c>
      <c r="J179" s="4">
        <v>275.7</v>
      </c>
      <c r="AY179"/>
      <c r="AZ179"/>
    </row>
    <row r="180" spans="1:52" ht="15.75" x14ac:dyDescent="0.25">
      <c r="A180" s="44">
        <f t="shared" si="7"/>
        <v>145</v>
      </c>
      <c r="B180" s="99" t="s">
        <v>174</v>
      </c>
      <c r="C180" s="62"/>
      <c r="D180" s="62"/>
      <c r="E180" s="47">
        <v>1</v>
      </c>
      <c r="F180" s="47" t="s">
        <v>0</v>
      </c>
      <c r="G180" s="63">
        <v>20</v>
      </c>
      <c r="H180" s="90" t="s">
        <v>301</v>
      </c>
      <c r="I180" s="130">
        <v>14</v>
      </c>
      <c r="J180" s="131">
        <v>280</v>
      </c>
      <c r="AY180"/>
      <c r="AZ180"/>
    </row>
    <row r="181" spans="1:52" ht="15.75" x14ac:dyDescent="0.25">
      <c r="A181" s="44">
        <f t="shared" si="7"/>
        <v>146</v>
      </c>
      <c r="B181" s="99" t="s">
        <v>175</v>
      </c>
      <c r="C181" s="62"/>
      <c r="D181" s="62"/>
      <c r="E181" s="47">
        <v>1</v>
      </c>
      <c r="F181" s="47" t="s">
        <v>0</v>
      </c>
      <c r="G181" s="63">
        <v>20</v>
      </c>
      <c r="H181" s="90" t="s">
        <v>301</v>
      </c>
      <c r="I181" s="130">
        <v>13</v>
      </c>
      <c r="J181" s="131">
        <v>260</v>
      </c>
      <c r="AY181"/>
      <c r="AZ181"/>
    </row>
    <row r="182" spans="1:52" ht="15.75" x14ac:dyDescent="0.25">
      <c r="A182" s="44">
        <f t="shared" si="7"/>
        <v>147</v>
      </c>
      <c r="B182" s="100" t="s">
        <v>176</v>
      </c>
      <c r="C182" s="62"/>
      <c r="D182" s="62"/>
      <c r="E182" s="47">
        <v>1</v>
      </c>
      <c r="F182" s="47" t="s">
        <v>0</v>
      </c>
      <c r="G182" s="63">
        <v>20</v>
      </c>
      <c r="H182" s="90" t="s">
        <v>303</v>
      </c>
      <c r="I182" s="102">
        <f t="shared" si="6"/>
        <v>4.0999999999999996</v>
      </c>
      <c r="J182" s="4">
        <v>82</v>
      </c>
      <c r="AY182"/>
      <c r="AZ182"/>
    </row>
    <row r="183" spans="1:52" ht="15.75" x14ac:dyDescent="0.25">
      <c r="A183" s="44">
        <f t="shared" si="7"/>
        <v>148</v>
      </c>
      <c r="B183" s="100" t="s">
        <v>177</v>
      </c>
      <c r="C183" s="62"/>
      <c r="D183" s="62"/>
      <c r="E183" s="47">
        <v>1</v>
      </c>
      <c r="F183" s="47" t="s">
        <v>0</v>
      </c>
      <c r="G183" s="63">
        <v>20</v>
      </c>
      <c r="H183" s="90" t="s">
        <v>304</v>
      </c>
      <c r="I183" s="102">
        <f t="shared" si="6"/>
        <v>5.71</v>
      </c>
      <c r="J183" s="4">
        <v>114.2</v>
      </c>
      <c r="AY183"/>
      <c r="AZ183"/>
    </row>
    <row r="184" spans="1:52" ht="15.75" x14ac:dyDescent="0.25">
      <c r="A184" s="44">
        <f t="shared" si="7"/>
        <v>149</v>
      </c>
      <c r="B184" s="92" t="s">
        <v>84</v>
      </c>
      <c r="C184" s="62"/>
      <c r="D184" s="62"/>
      <c r="E184" s="47">
        <v>1</v>
      </c>
      <c r="F184" s="47" t="s">
        <v>0</v>
      </c>
      <c r="G184" s="63">
        <v>20</v>
      </c>
      <c r="H184" s="90" t="s">
        <v>305</v>
      </c>
      <c r="I184" s="102">
        <f t="shared" si="6"/>
        <v>7.0900000000000007</v>
      </c>
      <c r="J184" s="4">
        <v>141.80000000000001</v>
      </c>
      <c r="AY184"/>
      <c r="AZ184"/>
    </row>
    <row r="185" spans="1:52" ht="15.75" x14ac:dyDescent="0.25">
      <c r="A185" s="44">
        <f t="shared" si="7"/>
        <v>150</v>
      </c>
      <c r="B185" s="99" t="s">
        <v>83</v>
      </c>
      <c r="C185" s="62"/>
      <c r="D185" s="62"/>
      <c r="E185" s="47">
        <v>1</v>
      </c>
      <c r="F185" s="47" t="s">
        <v>0</v>
      </c>
      <c r="G185" s="63">
        <v>20</v>
      </c>
      <c r="H185" s="132" t="s">
        <v>301</v>
      </c>
      <c r="I185" s="130">
        <v>7</v>
      </c>
      <c r="J185" s="131">
        <v>140</v>
      </c>
      <c r="AY185"/>
      <c r="AZ185"/>
    </row>
    <row r="186" spans="1:52" ht="15.75" x14ac:dyDescent="0.25">
      <c r="A186" s="44">
        <f t="shared" si="7"/>
        <v>151</v>
      </c>
      <c r="B186" s="93" t="s">
        <v>82</v>
      </c>
      <c r="C186" s="62"/>
      <c r="D186" s="62"/>
      <c r="E186" s="47">
        <v>1</v>
      </c>
      <c r="F186" s="47" t="s">
        <v>0</v>
      </c>
      <c r="G186" s="63">
        <v>20</v>
      </c>
      <c r="H186" s="90" t="s">
        <v>306</v>
      </c>
      <c r="I186" s="102">
        <f t="shared" si="6"/>
        <v>5</v>
      </c>
      <c r="J186" s="4">
        <v>100</v>
      </c>
      <c r="AY186"/>
      <c r="AZ186"/>
    </row>
    <row r="187" spans="1:52" ht="15.75" x14ac:dyDescent="0.25">
      <c r="A187" s="44">
        <f t="shared" si="7"/>
        <v>152</v>
      </c>
      <c r="B187" s="99" t="s">
        <v>81</v>
      </c>
      <c r="C187" s="62"/>
      <c r="D187" s="62"/>
      <c r="E187" s="47">
        <v>1</v>
      </c>
      <c r="F187" s="47" t="s">
        <v>0</v>
      </c>
      <c r="G187" s="63">
        <v>20</v>
      </c>
      <c r="H187" s="132" t="s">
        <v>301</v>
      </c>
      <c r="I187" s="130">
        <v>7</v>
      </c>
      <c r="J187" s="131">
        <v>140</v>
      </c>
      <c r="AY187"/>
      <c r="AZ187"/>
    </row>
    <row r="188" spans="1:52" ht="15.75" x14ac:dyDescent="0.25">
      <c r="A188" s="44">
        <f t="shared" si="7"/>
        <v>153</v>
      </c>
      <c r="B188" s="92" t="s">
        <v>80</v>
      </c>
      <c r="C188" s="61"/>
      <c r="D188" s="61"/>
      <c r="E188" s="47">
        <v>1</v>
      </c>
      <c r="F188" s="47" t="s">
        <v>0</v>
      </c>
      <c r="G188" s="63">
        <v>10</v>
      </c>
      <c r="H188" s="90" t="s">
        <v>307</v>
      </c>
      <c r="I188" s="102">
        <f t="shared" si="6"/>
        <v>43.39</v>
      </c>
      <c r="J188" s="4">
        <v>433.9</v>
      </c>
      <c r="AY188"/>
      <c r="AZ188"/>
    </row>
    <row r="189" spans="1:52" ht="15.75" x14ac:dyDescent="0.25">
      <c r="A189" s="44">
        <f t="shared" si="7"/>
        <v>154</v>
      </c>
      <c r="B189" s="92" t="s">
        <v>79</v>
      </c>
      <c r="C189" s="61"/>
      <c r="D189" s="61"/>
      <c r="E189" s="47">
        <v>1</v>
      </c>
      <c r="F189" s="47" t="s">
        <v>0</v>
      </c>
      <c r="G189" s="63">
        <v>10</v>
      </c>
      <c r="H189" s="90" t="s">
        <v>308</v>
      </c>
      <c r="I189" s="102">
        <f t="shared" si="6"/>
        <v>31.639999999999997</v>
      </c>
      <c r="J189" s="4">
        <v>316.39999999999998</v>
      </c>
      <c r="AY189"/>
      <c r="AZ189"/>
    </row>
    <row r="190" spans="1:52" ht="15.75" x14ac:dyDescent="0.25">
      <c r="A190" s="44">
        <f t="shared" si="7"/>
        <v>155</v>
      </c>
      <c r="B190" s="99" t="s">
        <v>178</v>
      </c>
      <c r="C190" s="62"/>
      <c r="D190" s="62"/>
      <c r="E190" s="47">
        <v>1</v>
      </c>
      <c r="F190" s="47" t="s">
        <v>0</v>
      </c>
      <c r="G190" s="63">
        <v>15</v>
      </c>
      <c r="H190" s="132"/>
      <c r="I190" s="130">
        <v>33</v>
      </c>
      <c r="J190" s="131">
        <v>495</v>
      </c>
      <c r="AY190"/>
      <c r="AZ190"/>
    </row>
    <row r="191" spans="1:52" ht="15.75" x14ac:dyDescent="0.25">
      <c r="A191" s="44">
        <f t="shared" si="7"/>
        <v>156</v>
      </c>
      <c r="B191" s="99" t="s">
        <v>179</v>
      </c>
      <c r="C191" s="62"/>
      <c r="D191" s="62"/>
      <c r="E191" s="47">
        <v>1</v>
      </c>
      <c r="F191" s="47" t="s">
        <v>0</v>
      </c>
      <c r="G191" s="63">
        <v>15</v>
      </c>
      <c r="H191" s="132"/>
      <c r="I191" s="130">
        <v>31</v>
      </c>
      <c r="J191" s="131">
        <v>465</v>
      </c>
      <c r="AY191"/>
      <c r="AZ191"/>
    </row>
    <row r="192" spans="1:52" ht="15.75" x14ac:dyDescent="0.25">
      <c r="A192" s="44">
        <f t="shared" si="7"/>
        <v>157</v>
      </c>
      <c r="B192" s="99" t="s">
        <v>180</v>
      </c>
      <c r="C192" s="62"/>
      <c r="D192" s="62"/>
      <c r="E192" s="47">
        <v>1</v>
      </c>
      <c r="F192" s="47" t="s">
        <v>0</v>
      </c>
      <c r="G192" s="63">
        <v>30</v>
      </c>
      <c r="H192" s="90"/>
      <c r="I192" s="102">
        <v>40.39</v>
      </c>
      <c r="J192" s="4">
        <v>1211.7</v>
      </c>
      <c r="AY192"/>
      <c r="AZ192"/>
    </row>
    <row r="193" spans="1:57" ht="29.25" customHeight="1" x14ac:dyDescent="0.25">
      <c r="A193" s="44">
        <f t="shared" si="7"/>
        <v>158</v>
      </c>
      <c r="B193" s="133" t="s">
        <v>102</v>
      </c>
      <c r="C193" s="62"/>
      <c r="D193" s="62"/>
      <c r="E193" s="47">
        <v>1</v>
      </c>
      <c r="F193" s="47" t="s">
        <v>0</v>
      </c>
      <c r="G193" s="63">
        <v>20</v>
      </c>
      <c r="H193" s="134"/>
      <c r="I193" s="135">
        <v>27.9</v>
      </c>
      <c r="J193" s="136">
        <v>558</v>
      </c>
      <c r="AY193"/>
      <c r="AZ193"/>
    </row>
    <row r="194" spans="1:57" ht="15.75" x14ac:dyDescent="0.25">
      <c r="A194" s="44">
        <f t="shared" si="7"/>
        <v>159</v>
      </c>
      <c r="B194" s="92" t="s">
        <v>44</v>
      </c>
      <c r="C194" s="61">
        <v>40</v>
      </c>
      <c r="D194" s="61" t="s">
        <v>20</v>
      </c>
      <c r="E194" s="47">
        <v>1</v>
      </c>
      <c r="F194" s="47" t="s">
        <v>0</v>
      </c>
      <c r="G194" s="63">
        <v>100</v>
      </c>
      <c r="H194" s="90" t="s">
        <v>309</v>
      </c>
      <c r="I194" s="102">
        <f t="shared" si="6"/>
        <v>8.0399999999999991</v>
      </c>
      <c r="J194" s="4">
        <v>804</v>
      </c>
      <c r="AY194"/>
      <c r="AZ194"/>
    </row>
    <row r="195" spans="1:57" ht="15.75" x14ac:dyDescent="0.25">
      <c r="A195" s="44">
        <f t="shared" si="7"/>
        <v>160</v>
      </c>
      <c r="B195" s="92" t="s">
        <v>44</v>
      </c>
      <c r="C195" s="61">
        <v>50</v>
      </c>
      <c r="D195" s="61" t="s">
        <v>20</v>
      </c>
      <c r="E195" s="47">
        <v>1</v>
      </c>
      <c r="F195" s="47" t="s">
        <v>0</v>
      </c>
      <c r="G195" s="63">
        <v>100</v>
      </c>
      <c r="H195" s="90" t="s">
        <v>310</v>
      </c>
      <c r="I195" s="102">
        <f t="shared" si="6"/>
        <v>5.98</v>
      </c>
      <c r="J195" s="4">
        <v>598</v>
      </c>
      <c r="AY195"/>
      <c r="AZ195"/>
    </row>
    <row r="196" spans="1:57" ht="15.75" x14ac:dyDescent="0.25">
      <c r="A196" s="44">
        <f t="shared" si="7"/>
        <v>161</v>
      </c>
      <c r="B196" s="92" t="s">
        <v>44</v>
      </c>
      <c r="C196" s="61">
        <v>80</v>
      </c>
      <c r="D196" s="61" t="s">
        <v>20</v>
      </c>
      <c r="E196" s="47">
        <v>1</v>
      </c>
      <c r="F196" s="47" t="s">
        <v>0</v>
      </c>
      <c r="G196" s="63">
        <v>50</v>
      </c>
      <c r="H196" s="90" t="s">
        <v>311</v>
      </c>
      <c r="I196" s="102">
        <f t="shared" si="6"/>
        <v>7.82</v>
      </c>
      <c r="J196" s="4">
        <v>391</v>
      </c>
      <c r="AY196"/>
      <c r="AZ196"/>
    </row>
    <row r="197" spans="1:57" s="2" customFormat="1" ht="56.25" customHeight="1" x14ac:dyDescent="0.25">
      <c r="D197" s="6"/>
      <c r="F197" s="76"/>
      <c r="G197" s="77"/>
      <c r="H197" s="77"/>
      <c r="I197" s="78" t="s">
        <v>157</v>
      </c>
      <c r="J197" s="79">
        <f>SUM(J24:J196)</f>
        <v>48490.130000000005</v>
      </c>
    </row>
    <row r="198" spans="1:57" s="2" customFormat="1" ht="15.75" customHeight="1" x14ac:dyDescent="0.25">
      <c r="A198" s="81"/>
      <c r="B198" s="125" t="s">
        <v>158</v>
      </c>
      <c r="C198" s="126"/>
      <c r="D198" s="126"/>
      <c r="E198" s="127"/>
      <c r="F198" s="82" t="s">
        <v>159</v>
      </c>
      <c r="G198" s="122" t="s">
        <v>341</v>
      </c>
      <c r="H198" s="123"/>
      <c r="I198" s="123"/>
      <c r="J198" s="124"/>
    </row>
    <row r="199" spans="1:57" s="2" customFormat="1" ht="15.75" x14ac:dyDescent="0.25">
      <c r="A199" s="69"/>
      <c r="B199" s="70"/>
      <c r="C199" s="75"/>
      <c r="D199" s="75"/>
      <c r="E199" s="75"/>
      <c r="F199" s="75"/>
      <c r="G199" s="5"/>
      <c r="H199" s="5"/>
      <c r="I199" s="9"/>
      <c r="J199" s="3"/>
    </row>
    <row r="200" spans="1:57" ht="15" customHeight="1" x14ac:dyDescent="0.25">
      <c r="A200" s="66"/>
      <c r="B200" s="26" t="s">
        <v>58</v>
      </c>
      <c r="C200" s="30"/>
      <c r="D200" s="97"/>
      <c r="E200" s="53"/>
      <c r="F200" s="53"/>
      <c r="G200" s="80"/>
      <c r="H200" s="80"/>
      <c r="I200" s="5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AZ200"/>
    </row>
    <row r="201" spans="1:57" ht="6" customHeight="1" x14ac:dyDescent="0.25">
      <c r="A201" s="66"/>
      <c r="B201" s="29"/>
      <c r="C201" s="30"/>
      <c r="D201" s="98"/>
      <c r="E201" s="55"/>
      <c r="F201" s="55"/>
      <c r="G201" s="60"/>
      <c r="H201" s="60"/>
      <c r="I201" s="5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AZ201"/>
    </row>
    <row r="202" spans="1:57" ht="15" hidden="1" customHeight="1" x14ac:dyDescent="0.25">
      <c r="A202" s="66"/>
      <c r="B202" s="29"/>
      <c r="C202" s="30"/>
      <c r="D202" s="98"/>
      <c r="E202" s="55"/>
      <c r="F202" s="55"/>
      <c r="G202" s="60"/>
      <c r="H202" s="60"/>
      <c r="I202" s="5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AZ202"/>
    </row>
    <row r="203" spans="1:57" ht="15" customHeight="1" x14ac:dyDescent="0.25">
      <c r="A203" s="66"/>
      <c r="B203" s="105" t="s">
        <v>338</v>
      </c>
      <c r="C203" s="106"/>
      <c r="D203" s="106"/>
      <c r="E203" s="106"/>
      <c r="F203" s="106"/>
      <c r="G203" s="60"/>
      <c r="H203" s="60"/>
      <c r="I203" s="5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AZ203"/>
    </row>
    <row r="204" spans="1:57" ht="45.75" customHeight="1" x14ac:dyDescent="0.25">
      <c r="A204" s="66"/>
      <c r="B204" s="106"/>
      <c r="C204" s="106"/>
      <c r="D204" s="106"/>
      <c r="E204" s="106"/>
      <c r="F204" s="106"/>
      <c r="G204" s="60"/>
      <c r="H204" s="60"/>
      <c r="I204" s="5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AZ204"/>
    </row>
    <row r="205" spans="1:57" hidden="1" x14ac:dyDescent="0.25">
      <c r="A205" s="74" t="e">
        <f>#REF!+1</f>
        <v>#REF!</v>
      </c>
      <c r="B205" s="33"/>
      <c r="C205" s="33"/>
      <c r="D205" s="31"/>
      <c r="E205" s="31"/>
      <c r="F205" s="31"/>
      <c r="G205" s="31"/>
      <c r="H205" s="31"/>
      <c r="I205" s="31"/>
      <c r="J205" s="32"/>
    </row>
    <row r="206" spans="1:57" ht="28.5" customHeight="1" x14ac:dyDescent="0.25">
      <c r="A206" s="6"/>
      <c r="B206" s="26" t="s">
        <v>15</v>
      </c>
      <c r="C206" s="26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O206" s="32"/>
      <c r="BA206" s="2"/>
      <c r="BB206" s="2"/>
      <c r="BC206" s="2"/>
      <c r="BD206" s="2"/>
      <c r="BE206" s="2"/>
    </row>
    <row r="207" spans="1:57" hidden="1" x14ac:dyDescent="0.25">
      <c r="A207" s="6"/>
      <c r="B207" s="33"/>
      <c r="C207" s="33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O207" s="32"/>
      <c r="BA207" s="2"/>
      <c r="BB207" s="2"/>
      <c r="BC207" s="2"/>
      <c r="BD207" s="2"/>
      <c r="BE207" s="2"/>
    </row>
    <row r="208" spans="1:57" ht="229.5" customHeight="1" x14ac:dyDescent="0.25">
      <c r="A208" s="6"/>
      <c r="B208" s="118" t="s">
        <v>160</v>
      </c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71"/>
      <c r="O208" s="32"/>
      <c r="BA208" s="2"/>
      <c r="BB208" s="2"/>
      <c r="BC208" s="2"/>
      <c r="BD208" s="2"/>
      <c r="BE208" s="2"/>
    </row>
    <row r="209" spans="1:57" x14ac:dyDescent="0.25">
      <c r="A209" s="6"/>
      <c r="B209" s="119" t="s">
        <v>342</v>
      </c>
      <c r="C209" s="119"/>
      <c r="D209" s="119"/>
      <c r="E209" s="119"/>
      <c r="I209" s="7"/>
      <c r="J209" s="7"/>
      <c r="K209" s="7"/>
      <c r="L209" s="31"/>
      <c r="M209" s="31"/>
      <c r="O209" s="32"/>
      <c r="BA209" s="2"/>
      <c r="BB209" s="2"/>
      <c r="BC209" s="2"/>
      <c r="BD209" s="2"/>
      <c r="BE209" s="2"/>
    </row>
    <row r="210" spans="1:57" s="87" customFormat="1" ht="63" customHeight="1" x14ac:dyDescent="0.25">
      <c r="A210" s="83"/>
      <c r="B210" s="120" t="s">
        <v>339</v>
      </c>
      <c r="C210" s="121"/>
      <c r="D210" s="121"/>
      <c r="E210" s="121"/>
      <c r="F210" s="83"/>
      <c r="G210" s="83"/>
      <c r="H210" s="83"/>
      <c r="I210" s="83"/>
      <c r="J210" s="83"/>
      <c r="K210" s="83"/>
      <c r="L210" s="84"/>
      <c r="M210" s="84"/>
      <c r="N210" s="85"/>
      <c r="O210" s="86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</row>
    <row r="211" spans="1:57" x14ac:dyDescent="0.25">
      <c r="A211" s="6"/>
      <c r="B211" s="33"/>
      <c r="C211" s="33"/>
      <c r="D211" s="31"/>
      <c r="E211" s="31"/>
      <c r="F211" s="6"/>
      <c r="G211" s="6"/>
      <c r="H211" s="6"/>
      <c r="I211" s="6"/>
      <c r="J211" s="6"/>
      <c r="K211" s="6"/>
      <c r="L211" s="31"/>
      <c r="M211" s="31"/>
      <c r="O211" s="32"/>
      <c r="BA211" s="2"/>
      <c r="BB211" s="2"/>
      <c r="BC211" s="2"/>
      <c r="BD211" s="2"/>
      <c r="BE211" s="2"/>
    </row>
    <row r="212" spans="1:57" ht="15.75" x14ac:dyDescent="0.25">
      <c r="A212" s="6"/>
      <c r="B212" s="34" t="s">
        <v>340</v>
      </c>
      <c r="C212" s="88"/>
      <c r="D212" s="31"/>
      <c r="E212" s="31"/>
      <c r="I212" s="7"/>
      <c r="J212" s="7"/>
      <c r="K212" s="7"/>
      <c r="L212" s="31"/>
      <c r="M212" s="31"/>
      <c r="O212" s="32"/>
      <c r="BA212" s="2"/>
      <c r="BB212" s="2"/>
      <c r="BC212" s="2"/>
      <c r="BD212" s="2"/>
      <c r="BE212" s="2"/>
    </row>
    <row r="213" spans="1:57" x14ac:dyDescent="0.25">
      <c r="A213" s="6"/>
      <c r="B213" s="35"/>
      <c r="C213" s="31"/>
      <c r="D213" s="31"/>
      <c r="E213" s="31"/>
      <c r="F213" s="31"/>
      <c r="G213" s="31"/>
      <c r="H213" s="31"/>
      <c r="I213" s="31"/>
      <c r="J213" s="31"/>
      <c r="K213" s="31"/>
      <c r="L213" s="36"/>
      <c r="M213" s="36"/>
      <c r="O213" s="32"/>
      <c r="BA213" s="2"/>
      <c r="BB213" s="2"/>
      <c r="BC213" s="2"/>
      <c r="BD213" s="2"/>
      <c r="BE213" s="2"/>
    </row>
    <row r="214" spans="1:57" ht="15" customHeight="1" x14ac:dyDescent="0.25">
      <c r="A214" s="6"/>
      <c r="B214" s="37"/>
      <c r="C214" s="26" t="s">
        <v>16</v>
      </c>
      <c r="D214" s="6"/>
      <c r="E214" s="2"/>
      <c r="F214" s="6"/>
      <c r="G214" s="6"/>
      <c r="H214" s="6"/>
      <c r="I214" s="6"/>
      <c r="J214" s="6"/>
      <c r="K214" s="6"/>
      <c r="L214" s="8"/>
      <c r="M214" s="8"/>
      <c r="O214" s="32"/>
      <c r="BA214" s="2"/>
      <c r="BB214" s="2"/>
      <c r="BC214" s="2"/>
      <c r="BD214" s="2"/>
      <c r="BE214" s="2"/>
    </row>
    <row r="215" spans="1:57" ht="15" customHeight="1" x14ac:dyDescent="0.25">
      <c r="A215" s="6"/>
      <c r="B215" s="37"/>
      <c r="C215" s="2"/>
      <c r="D215" s="6"/>
      <c r="E215" s="2"/>
      <c r="F215" s="6"/>
      <c r="G215" s="6"/>
      <c r="H215" s="6"/>
      <c r="I215" s="6"/>
      <c r="J215" s="6"/>
      <c r="K215" s="6"/>
      <c r="L215" s="8"/>
      <c r="M215" s="8"/>
      <c r="O215" s="32"/>
      <c r="BA215" s="2"/>
      <c r="BB215" s="2"/>
      <c r="BC215" s="2"/>
      <c r="BD215" s="2"/>
      <c r="BE215" s="2"/>
    </row>
    <row r="216" spans="1:57" x14ac:dyDescent="0.25">
      <c r="A216" s="6"/>
      <c r="B216" s="2"/>
      <c r="C216" s="2"/>
      <c r="D216" s="6"/>
      <c r="E216" s="2"/>
      <c r="F216" s="6"/>
      <c r="G216" s="6"/>
      <c r="H216" s="6"/>
      <c r="I216" s="6"/>
      <c r="J216" s="6"/>
      <c r="K216" s="6"/>
      <c r="L216" s="8"/>
      <c r="M216" s="8"/>
      <c r="O216" s="32"/>
      <c r="BA216" s="2"/>
      <c r="BB216" s="2"/>
      <c r="BC216" s="2"/>
      <c r="BD216" s="2"/>
      <c r="BE216" s="2"/>
    </row>
  </sheetData>
  <mergeCells count="17">
    <mergeCell ref="B208:L208"/>
    <mergeCell ref="B209:E209"/>
    <mergeCell ref="B210:E210"/>
    <mergeCell ref="G198:J198"/>
    <mergeCell ref="B198:E198"/>
    <mergeCell ref="B1:E1"/>
    <mergeCell ref="B203:F204"/>
    <mergeCell ref="C18:D18"/>
    <mergeCell ref="G18:I18"/>
    <mergeCell ref="C19:D19"/>
    <mergeCell ref="G19:I19"/>
    <mergeCell ref="E23:F23"/>
    <mergeCell ref="B7:I8"/>
    <mergeCell ref="B11:G11"/>
    <mergeCell ref="B12:G12"/>
    <mergeCell ref="C17:D17"/>
    <mergeCell ref="G17:I17"/>
  </mergeCells>
  <pageMargins left="0.7" right="0.7" top="0.75" bottom="0.75" header="0.3" footer="0.3"/>
  <pageSetup paperSize="8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5"/>
  <sheetViews>
    <sheetView topLeftCell="A94" workbookViewId="0">
      <selection activeCell="C1" sqref="C1"/>
    </sheetView>
  </sheetViews>
  <sheetFormatPr defaultRowHeight="15" x14ac:dyDescent="0.25"/>
  <cols>
    <col min="2" max="2" width="132.42578125" customWidth="1"/>
  </cols>
  <sheetData>
    <row r="1" spans="1:42" x14ac:dyDescent="0.25">
      <c r="A1" s="67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42" x14ac:dyDescent="0.25">
      <c r="A2" s="6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2" x14ac:dyDescent="0.25">
      <c r="A3" s="6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2" x14ac:dyDescent="0.25">
      <c r="A4" s="6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2" s="1" customFormat="1" ht="15.75" x14ac:dyDescent="0.25">
      <c r="A5" s="44" t="s">
        <v>126</v>
      </c>
      <c r="B5" s="46" t="s">
        <v>54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4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4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42" ht="18" x14ac:dyDescent="0.3">
      <c r="A15" s="44" t="s">
        <v>127</v>
      </c>
      <c r="B15" s="48" t="s">
        <v>110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8" x14ac:dyDescent="0.3">
      <c r="A16" s="44" t="s">
        <v>128</v>
      </c>
      <c r="B16" s="48" t="s">
        <v>105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" x14ac:dyDescent="0.3">
      <c r="A17" s="44" t="s">
        <v>129</v>
      </c>
      <c r="B17" s="48" t="s">
        <v>106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8" x14ac:dyDescent="0.3">
      <c r="A18" s="44" t="s">
        <v>130</v>
      </c>
      <c r="B18" s="48" t="s">
        <v>107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8" x14ac:dyDescent="0.3">
      <c r="A19" s="44" t="s">
        <v>131</v>
      </c>
      <c r="B19" s="48" t="s">
        <v>108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8" x14ac:dyDescent="0.3">
      <c r="A20" s="44" t="s">
        <v>132</v>
      </c>
      <c r="B20" s="48" t="s">
        <v>109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5.75" x14ac:dyDescent="0.25">
      <c r="A21" s="66"/>
      <c r="B21" s="6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5.75" x14ac:dyDescent="0.25">
      <c r="A22" s="66"/>
      <c r="B22" s="6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5.75" x14ac:dyDescent="0.25">
      <c r="A23" s="66"/>
      <c r="B23" s="6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5.75" x14ac:dyDescent="0.25">
      <c r="A24" s="66"/>
      <c r="B24" s="6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5.75" x14ac:dyDescent="0.25">
      <c r="A25" s="66"/>
      <c r="B25" s="6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4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4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4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4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4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42" ht="15.75" x14ac:dyDescent="0.25">
      <c r="A32" s="44" t="s">
        <v>133</v>
      </c>
      <c r="B32" s="48" t="s">
        <v>123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x14ac:dyDescent="0.25">
      <c r="A45" s="69" t="s">
        <v>134</v>
      </c>
      <c r="B45" s="70" t="s">
        <v>56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x14ac:dyDescent="0.25">
      <c r="A46" s="69" t="s">
        <v>135</v>
      </c>
      <c r="B46" s="70" t="s">
        <v>56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x14ac:dyDescent="0.25">
      <c r="A61" s="69" t="s">
        <v>136</v>
      </c>
      <c r="B61" s="70" t="s">
        <v>137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x14ac:dyDescent="0.25">
      <c r="A70" s="69" t="s">
        <v>138</v>
      </c>
      <c r="B70" s="70" t="s">
        <v>139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x14ac:dyDescent="0.25">
      <c r="A80" s="69" t="s">
        <v>140</v>
      </c>
      <c r="B80" s="70" t="s">
        <v>141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x14ac:dyDescent="0.25">
      <c r="A81" s="69"/>
      <c r="B81" s="7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x14ac:dyDescent="0.25">
      <c r="A82" s="69"/>
      <c r="B82" s="7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x14ac:dyDescent="0.25">
      <c r="A83" s="69"/>
      <c r="B83" s="7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x14ac:dyDescent="0.25">
      <c r="A84" s="69"/>
      <c r="B84" s="7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x14ac:dyDescent="0.25">
      <c r="A85" s="69"/>
      <c r="B85" s="7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x14ac:dyDescent="0.25">
      <c r="A86" s="69"/>
      <c r="B86" s="7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x14ac:dyDescent="0.25">
      <c r="A87" s="69"/>
      <c r="B87" s="7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x14ac:dyDescent="0.25">
      <c r="A88" s="69"/>
      <c r="B88" s="7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x14ac:dyDescent="0.25">
      <c r="A89" s="69" t="s">
        <v>142</v>
      </c>
      <c r="B89" s="70" t="s">
        <v>143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x14ac:dyDescent="0.25">
      <c r="A97" s="69" t="s">
        <v>144</v>
      </c>
      <c r="B97" s="70" t="s">
        <v>145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x14ac:dyDescent="0.25">
      <c r="A98" s="69" t="s">
        <v>146</v>
      </c>
      <c r="B98" s="70" t="s">
        <v>147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x14ac:dyDescent="0.25">
      <c r="A110" s="69" t="s">
        <v>148</v>
      </c>
      <c r="B110" s="70" t="s">
        <v>149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x14ac:dyDescent="0.25">
      <c r="A111" s="69" t="s">
        <v>150</v>
      </c>
      <c r="B111" s="70" t="s">
        <v>151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4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4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4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42" x14ac:dyDescent="0.25">
      <c r="A116" s="2"/>
      <c r="B116" s="6" t="s">
        <v>152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4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4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4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4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42" ht="15.75" x14ac:dyDescent="0.25">
      <c r="A121" s="44" t="s">
        <v>153</v>
      </c>
      <c r="B121" s="46" t="s">
        <v>124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4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4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4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4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4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4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ARTICOLI IN VETRO</vt:lpstr>
      <vt:lpstr>foto articoli in vetro</vt:lpstr>
      <vt:lpstr>'ARTICOLI IN VETRO'!Area_stampa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bisiacchi</dc:creator>
  <cp:lastModifiedBy>bisiacchi</cp:lastModifiedBy>
  <cp:lastPrinted>2019-08-13T11:04:53Z</cp:lastPrinted>
  <dcterms:created xsi:type="dcterms:W3CDTF">2016-11-02T12:16:56Z</dcterms:created>
  <dcterms:modified xsi:type="dcterms:W3CDTF">2019-10-22T10:20:06Z</dcterms:modified>
</cp:coreProperties>
</file>