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FORNITURE\AQ CHIMICI E BIO 2023\apertura buste\"/>
    </mc:Choice>
  </mc:AlternateContent>
  <xr:revisionPtr revIDLastSave="0" documentId="8_{1EE79D82-AE5C-480A-B803-189EEA0EFCDA}" xr6:coauthVersionLast="47" xr6:coauthVersionMax="47" xr10:uidLastSave="{00000000-0000-0000-0000-000000000000}"/>
  <bookViews>
    <workbookView xWindow="-120" yWindow="-120" windowWidth="29040" windowHeight="15840" activeTab="1" xr2:uid="{21968408-B63F-4534-9C26-2BAFDB19727A}"/>
  </bookViews>
  <sheets>
    <sheet name="Istruzioni e Legenda" sheetId="5" r:id="rId1"/>
    <sheet name="Offerta Economica Lotto 1" sheetId="3" r:id="rId2"/>
  </sheets>
  <definedNames>
    <definedName name="_xlnm._FilterDatabase" localSheetId="1" hidden="1">'Offerta Economica Lotto 1'!$A$13:$R$114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7" i="3" l="1"/>
  <c r="N16" i="3"/>
  <c r="R16" i="3" s="1"/>
  <c r="N17" i="3"/>
  <c r="R17" i="3" s="1"/>
  <c r="N18" i="3"/>
  <c r="R18" i="3" s="1"/>
  <c r="N19" i="3"/>
  <c r="R19" i="3" s="1"/>
  <c r="N20" i="3"/>
  <c r="R20" i="3" s="1"/>
  <c r="N21" i="3"/>
  <c r="R21" i="3" s="1"/>
  <c r="N22" i="3"/>
  <c r="R22" i="3" s="1"/>
  <c r="N23" i="3"/>
  <c r="R23" i="3" s="1"/>
  <c r="N24" i="3"/>
  <c r="R24" i="3" s="1"/>
  <c r="N25" i="3"/>
  <c r="R25" i="3" s="1"/>
  <c r="N26" i="3"/>
  <c r="R26" i="3" s="1"/>
  <c r="N27" i="3"/>
  <c r="R27" i="3" s="1"/>
  <c r="N28" i="3"/>
  <c r="R28" i="3" s="1"/>
  <c r="N29" i="3"/>
  <c r="R29" i="3" s="1"/>
  <c r="N30" i="3"/>
  <c r="R30" i="3" s="1"/>
  <c r="N31" i="3"/>
  <c r="R31" i="3" s="1"/>
  <c r="N32" i="3"/>
  <c r="R32" i="3" s="1"/>
  <c r="N33" i="3"/>
  <c r="R33" i="3" s="1"/>
  <c r="N34" i="3"/>
  <c r="R34" i="3" s="1"/>
  <c r="N35" i="3"/>
  <c r="R35" i="3" s="1"/>
  <c r="N36" i="3"/>
  <c r="R36" i="3" s="1"/>
  <c r="N37" i="3"/>
  <c r="R37" i="3" s="1"/>
  <c r="N38" i="3"/>
  <c r="R38" i="3" s="1"/>
  <c r="N39" i="3"/>
  <c r="R39" i="3" s="1"/>
  <c r="N40" i="3"/>
  <c r="R40" i="3" s="1"/>
  <c r="N41" i="3"/>
  <c r="R41" i="3" s="1"/>
  <c r="N42" i="3"/>
  <c r="R42" i="3" s="1"/>
  <c r="N43" i="3"/>
  <c r="R43" i="3" s="1"/>
  <c r="N44" i="3"/>
  <c r="R44" i="3" s="1"/>
  <c r="N45" i="3"/>
  <c r="R45" i="3" s="1"/>
  <c r="N46" i="3"/>
  <c r="R46" i="3" s="1"/>
  <c r="N47" i="3"/>
  <c r="R47" i="3" s="1"/>
  <c r="N48" i="3"/>
  <c r="R48" i="3" s="1"/>
  <c r="N49" i="3"/>
  <c r="R49" i="3" s="1"/>
  <c r="N50" i="3"/>
  <c r="R50" i="3" s="1"/>
  <c r="N51" i="3"/>
  <c r="R51" i="3" s="1"/>
  <c r="N52" i="3"/>
  <c r="R52" i="3" s="1"/>
  <c r="N53" i="3"/>
  <c r="R53" i="3" s="1"/>
  <c r="N54" i="3"/>
  <c r="R54" i="3" s="1"/>
  <c r="N55" i="3"/>
  <c r="R55" i="3" s="1"/>
  <c r="N56" i="3"/>
  <c r="R56" i="3" s="1"/>
  <c r="N57" i="3"/>
  <c r="R57" i="3" s="1"/>
  <c r="N58" i="3"/>
  <c r="R58" i="3" s="1"/>
  <c r="N59" i="3"/>
  <c r="R59" i="3" s="1"/>
  <c r="N60" i="3"/>
  <c r="R60" i="3" s="1"/>
  <c r="N61" i="3"/>
  <c r="R61" i="3" s="1"/>
  <c r="N62" i="3"/>
  <c r="R62" i="3" s="1"/>
  <c r="N63" i="3"/>
  <c r="R63" i="3" s="1"/>
  <c r="N64" i="3"/>
  <c r="R64" i="3" s="1"/>
  <c r="N65" i="3"/>
  <c r="R65" i="3" s="1"/>
  <c r="N66" i="3"/>
  <c r="R66" i="3" s="1"/>
  <c r="N67" i="3"/>
  <c r="R67" i="3" s="1"/>
  <c r="N68" i="3"/>
  <c r="R68" i="3" s="1"/>
  <c r="N69" i="3"/>
  <c r="R69" i="3" s="1"/>
  <c r="N70" i="3"/>
  <c r="R70" i="3" s="1"/>
  <c r="N71" i="3"/>
  <c r="R71" i="3" s="1"/>
  <c r="N72" i="3"/>
  <c r="R72" i="3" s="1"/>
  <c r="N73" i="3"/>
  <c r="R73" i="3" s="1"/>
  <c r="N74" i="3"/>
  <c r="R74" i="3" s="1"/>
  <c r="N75" i="3"/>
  <c r="R75" i="3" s="1"/>
  <c r="N76" i="3"/>
  <c r="R76" i="3" s="1"/>
  <c r="N77" i="3"/>
  <c r="N78" i="3"/>
  <c r="R78" i="3" s="1"/>
  <c r="N79" i="3"/>
  <c r="R79" i="3" s="1"/>
  <c r="N80" i="3"/>
  <c r="R80" i="3" s="1"/>
  <c r="N81" i="3"/>
  <c r="R81" i="3" s="1"/>
  <c r="N82" i="3"/>
  <c r="R82" i="3" s="1"/>
  <c r="N83" i="3"/>
  <c r="R83" i="3" s="1"/>
  <c r="N84" i="3"/>
  <c r="R84" i="3" s="1"/>
  <c r="N85" i="3"/>
  <c r="R85" i="3" s="1"/>
  <c r="N86" i="3"/>
  <c r="R86" i="3" s="1"/>
  <c r="N87" i="3"/>
  <c r="R87" i="3" s="1"/>
  <c r="N88" i="3"/>
  <c r="R88" i="3" s="1"/>
  <c r="N89" i="3"/>
  <c r="R89" i="3" s="1"/>
  <c r="N90" i="3"/>
  <c r="R90" i="3" s="1"/>
  <c r="N91" i="3"/>
  <c r="R91" i="3" s="1"/>
  <c r="N92" i="3"/>
  <c r="R92" i="3" s="1"/>
  <c r="N93" i="3"/>
  <c r="R93" i="3" s="1"/>
  <c r="N94" i="3"/>
  <c r="R94" i="3" s="1"/>
  <c r="N95" i="3"/>
  <c r="R95" i="3" s="1"/>
  <c r="N96" i="3"/>
  <c r="R96" i="3" s="1"/>
  <c r="N97" i="3"/>
  <c r="R97" i="3" s="1"/>
  <c r="N98" i="3"/>
  <c r="R98" i="3" s="1"/>
  <c r="N99" i="3"/>
  <c r="R99" i="3" s="1"/>
  <c r="N100" i="3"/>
  <c r="R100" i="3" s="1"/>
  <c r="N101" i="3"/>
  <c r="R101" i="3" s="1"/>
  <c r="N102" i="3"/>
  <c r="R102" i="3" s="1"/>
  <c r="N103" i="3"/>
  <c r="R103" i="3" s="1"/>
  <c r="N104" i="3"/>
  <c r="R104" i="3" s="1"/>
  <c r="N105" i="3"/>
  <c r="R105" i="3" s="1"/>
  <c r="N106" i="3"/>
  <c r="R106" i="3" s="1"/>
  <c r="N107" i="3"/>
  <c r="R107" i="3" s="1"/>
  <c r="N108" i="3"/>
  <c r="R108" i="3" s="1"/>
  <c r="N109" i="3"/>
  <c r="R109" i="3" s="1"/>
  <c r="N110" i="3"/>
  <c r="R110" i="3" s="1"/>
  <c r="N111" i="3"/>
  <c r="R111" i="3" s="1"/>
  <c r="N112" i="3"/>
  <c r="R112" i="3" s="1"/>
  <c r="N113" i="3"/>
  <c r="R113" i="3" s="1"/>
  <c r="N114" i="3"/>
  <c r="R114" i="3" s="1"/>
  <c r="N115" i="3"/>
  <c r="R115" i="3" s="1"/>
  <c r="N116" i="3"/>
  <c r="R116" i="3" s="1"/>
  <c r="N117" i="3"/>
  <c r="R117" i="3" s="1"/>
  <c r="N118" i="3"/>
  <c r="R118" i="3" s="1"/>
  <c r="N119" i="3"/>
  <c r="R119" i="3" s="1"/>
  <c r="N120" i="3"/>
  <c r="R120" i="3" s="1"/>
  <c r="N121" i="3"/>
  <c r="R121" i="3" s="1"/>
  <c r="N15" i="3"/>
  <c r="R15" i="3" s="1"/>
  <c r="R124" i="3" l="1"/>
</calcChain>
</file>

<file path=xl/sharedStrings.xml><?xml version="1.0" encoding="utf-8"?>
<sst xmlns="http://schemas.openxmlformats.org/spreadsheetml/2006/main" count="1119" uniqueCount="298">
  <si>
    <t>g</t>
  </si>
  <si>
    <t xml:space="preserve">N. </t>
  </si>
  <si>
    <t>CONFEZIONAMENTO
RICHIESTO</t>
  </si>
  <si>
    <t>Q.TA'</t>
  </si>
  <si>
    <t>UNITA'
DI MISURA</t>
  </si>
  <si>
    <t>MARCA</t>
  </si>
  <si>
    <t>CODICE PRODOTTO 
del catalogo on-line di pubblico dominio</t>
  </si>
  <si>
    <t>Indirizzo web di pubblico dominio del sito e-commerce di riferimento per gli acquisti della  stazione appaltante</t>
  </si>
  <si>
    <t>Università degli Studi di Trieste</t>
  </si>
  <si>
    <t>GARA EUROPEA A PROCEDURA TELEMATICA APERTA PER L'ACCORDO QUADRO CON PIU' OPERATORI ECONOMICI PER LA FORNITURA DI PRODOTTI CHIMICI E BIOLOGICI</t>
  </si>
  <si>
    <t>N. Confezioni equivalenti al confezionamento richiesto</t>
  </si>
  <si>
    <t>Tipologia confezionamento</t>
  </si>
  <si>
    <t>1,4-Dioxane</t>
  </si>
  <si>
    <t>123-91-1</t>
  </si>
  <si>
    <t>R.G., REAG. GRADE</t>
  </si>
  <si>
    <t>l</t>
  </si>
  <si>
    <t>VETRO</t>
  </si>
  <si>
    <t xml:space="preserve">1,4-Dioxane </t>
  </si>
  <si>
    <t xml:space="preserve">1-Butanol </t>
  </si>
  <si>
    <t>71-36-3</t>
  </si>
  <si>
    <t>2,2,2-TRIFLUOROETHANOL, &gt;=99 %</t>
  </si>
  <si>
    <t>75-89-8</t>
  </si>
  <si>
    <t>2-PROPANOL</t>
  </si>
  <si>
    <t>67-63-0</t>
  </si>
  <si>
    <t>GC/ HPLC GRADIENT</t>
  </si>
  <si>
    <t>1-Propanol</t>
  </si>
  <si>
    <t>71-23-8</t>
  </si>
  <si>
    <t>Acetone</t>
  </si>
  <si>
    <t>67-64-1</t>
  </si>
  <si>
    <t>TECHNICAL GRADE</t>
  </si>
  <si>
    <t>ACETONE &gt;=99.8%</t>
  </si>
  <si>
    <t>ACETONE-d6 99.9%</t>
  </si>
  <si>
    <t>666-52-4</t>
  </si>
  <si>
    <t>NMR GRADE</t>
  </si>
  <si>
    <t>Acetonitrile</t>
  </si>
  <si>
    <t>75-05-8</t>
  </si>
  <si>
    <t>LC-MS</t>
  </si>
  <si>
    <t>ACETONITRILE d3, &gt;=99.8 atom % D</t>
  </si>
  <si>
    <t xml:space="preserve">2206-26-0 </t>
  </si>
  <si>
    <t>CALCIUM CHLORIDE</t>
  </si>
  <si>
    <t>10035-04-8</t>
  </si>
  <si>
    <t>dessicant acs grade</t>
  </si>
  <si>
    <t>kg</t>
  </si>
  <si>
    <t>N.D.</t>
  </si>
  <si>
    <t>Ch25loroform</t>
  </si>
  <si>
    <t>67-66-3</t>
  </si>
  <si>
    <t>Chloroform</t>
  </si>
  <si>
    <t>CHLOROFORM-D, 99.8 ATOM % D</t>
  </si>
  <si>
    <t xml:space="preserve">212-742-4 </t>
  </si>
  <si>
    <t>CHLOROFORM-D, 99.8 ATOM % D + 0,05% (v/v) di TMS</t>
  </si>
  <si>
    <t>865-49-6</t>
  </si>
  <si>
    <t>Cyclohexane</t>
  </si>
  <si>
    <t>110-82-7</t>
  </si>
  <si>
    <t>DEUTERIUM OXIDE, 99.9 ATOM % D</t>
  </si>
  <si>
    <t xml:space="preserve">7789-20-0 </t>
  </si>
  <si>
    <t>Dichloromethane</t>
  </si>
  <si>
    <t>75-09-2</t>
  </si>
  <si>
    <t>LC/MS  GRADE</t>
  </si>
  <si>
    <t xml:space="preserve">Dichloromethane anhydrous, ≥99.8%, contains 40-150 ppm amylene as stabilizer ≤0.001% water </t>
  </si>
  <si>
    <t>Diethyl ether</t>
  </si>
  <si>
    <t>60-29-7</t>
  </si>
  <si>
    <t>Dimethyl sulfoxide</t>
  </si>
  <si>
    <t>67-68-5</t>
  </si>
  <si>
    <t>DIMETHYL SULFOXIDE-D6 "100%",&gt;=99.96 % ATOM D (10X0.75ml) oppure (10x0.6 ml)</t>
  </si>
  <si>
    <t>2206-27-1</t>
  </si>
  <si>
    <t>DIMETHYL SULFOXIDE-D6, 99.9 ATOM % D</t>
  </si>
  <si>
    <t>g - ml</t>
  </si>
  <si>
    <t>Ethanol 96%</t>
  </si>
  <si>
    <t>64-17-5</t>
  </si>
  <si>
    <t>Ethanol absolute</t>
  </si>
  <si>
    <t>ETHYL ACETATE</t>
  </si>
  <si>
    <t>141-78-6</t>
  </si>
  <si>
    <t>Ethyl acetate</t>
  </si>
  <si>
    <t>GOLD(III) CHLORIDE HYDRATE, 99,999% Based On Trace Metals Analysis</t>
  </si>
  <si>
    <t>16903-35-8</t>
  </si>
  <si>
    <t>Heptane</t>
  </si>
  <si>
    <t>142-82-5</t>
  </si>
  <si>
    <t>Hexane</t>
  </si>
  <si>
    <t>110-54-3</t>
  </si>
  <si>
    <t xml:space="preserve">HYDROCHLORIC ACID MIN. 37 %, </t>
  </si>
  <si>
    <t>7647-01-0</t>
  </si>
  <si>
    <t>Methanol</t>
  </si>
  <si>
    <t>67-56-1</t>
  </si>
  <si>
    <t>METHANOL-d4, &gt;=99.8 atom % D</t>
  </si>
  <si>
    <t>811-98-3</t>
  </si>
  <si>
    <t xml:space="preserve">NMR GRADE </t>
  </si>
  <si>
    <t>METHANOL-d4, &gt;=99.8 atom % D (10X0.75ml)</t>
  </si>
  <si>
    <t>METHANOL-d4, &gt;=99.8 atom % D (10x1 ml)</t>
  </si>
  <si>
    <t>N,N-DIMETHYLFORMAMIDE</t>
  </si>
  <si>
    <t>68-12-2</t>
  </si>
  <si>
    <t>SINTESI PEPTIDICA</t>
  </si>
  <si>
    <t>N,N-DIMETHYLFORMAMIDE ANHYDROUS, 99.8%</t>
  </si>
  <si>
    <t>NITRIC ACID MIN. 65 %,</t>
  </si>
  <si>
    <t>7697-37-2</t>
  </si>
  <si>
    <t>Pentane</t>
  </si>
  <si>
    <t>109-66-0</t>
  </si>
  <si>
    <t>PETROLEUM BENZINE BOILING RANGE 40-60</t>
  </si>
  <si>
    <t>8032-32-4</t>
  </si>
  <si>
    <t xml:space="preserve">Ligroin </t>
  </si>
  <si>
    <t>64742-49-0</t>
  </si>
  <si>
    <t>POTASSIUM HYDROXIDE PELLETS MIN 85%</t>
  </si>
  <si>
    <t>1310-58-3</t>
  </si>
  <si>
    <t>PYRIDINE</t>
  </si>
  <si>
    <t>110-86-1</t>
  </si>
  <si>
    <t>PYRIDINE-D5 &gt;=99.5% (cf 10*0,5ml)</t>
  </si>
  <si>
    <t>7291-22-7</t>
  </si>
  <si>
    <t>SILICA GEL 60 A(0.040-0.063 mm) FOR CROMATOGRAFY</t>
  </si>
  <si>
    <t>112926-00-8</t>
  </si>
  <si>
    <t>SILICA GEL ON TLC-PET FOILS, 5 X 10 CM,WITH FLUORESCENT INDICATOR 254 nm</t>
  </si>
  <si>
    <t>63231-67-5</t>
  </si>
  <si>
    <t>SILICA GEL ON TLC-PET FOILS,20X20CM,WITH FLUORESCENT INDICATOR 254 nm</t>
  </si>
  <si>
    <t>63231-67-6</t>
  </si>
  <si>
    <t xml:space="preserve">SODIUM ACETATE </t>
  </si>
  <si>
    <t>127-09-3</t>
  </si>
  <si>
    <t>SODIUM BICARBONATE</t>
  </si>
  <si>
    <t xml:space="preserve">144-55-8 </t>
  </si>
  <si>
    <t>Sodium carbonate, anhydrous</t>
  </si>
  <si>
    <t> 497-19-8</t>
  </si>
  <si>
    <t>SODIUM CHLORIDE</t>
  </si>
  <si>
    <t>7647-14-5</t>
  </si>
  <si>
    <t>SODIUM HYDROXIDE PELLETS</t>
  </si>
  <si>
    <t>1310-73-2.</t>
  </si>
  <si>
    <t>SODIUM SULFATE ANHYDROUS,</t>
  </si>
  <si>
    <t>7757-82-6</t>
  </si>
  <si>
    <t>SULFURIC ACID 95 -98 %</t>
  </si>
  <si>
    <t>7664-93-9</t>
  </si>
  <si>
    <t>Tetrahydrofuran</t>
  </si>
  <si>
    <t>109-99-9</t>
  </si>
  <si>
    <t>TETRAHYDROFURAN ANHYDROUS CONTAINS 250 PPM BHT</t>
  </si>
  <si>
    <t xml:space="preserve">109-99-9 </t>
  </si>
  <si>
    <t>TETRAHYDROFURAN WHIT 250 PPM BHT</t>
  </si>
  <si>
    <t>TETRAHYDROFURAN</t>
  </si>
  <si>
    <t>Toluene</t>
  </si>
  <si>
    <t>108-88-3</t>
  </si>
  <si>
    <t>TRIETHYLAMINE &gt;=99%</t>
  </si>
  <si>
    <t>121-44-8</t>
  </si>
  <si>
    <t>TRIS BASE</t>
  </si>
  <si>
    <t>77-86-1</t>
  </si>
  <si>
    <t xml:space="preserve">GLYCEROL  99% for molecular biology, ≥99% </t>
  </si>
  <si>
    <t>56-81-5</t>
  </si>
  <si>
    <t>BIOLOGIA MOLECOLARE</t>
  </si>
  <si>
    <t>Formaldehyde solution for molecular biology, 36.5-38% in H2O</t>
  </si>
  <si>
    <t>50-00-0</t>
  </si>
  <si>
    <t>ETHYLENEDIAMINETETRAACETIC ACID   ≥99.0%</t>
  </si>
  <si>
    <t xml:space="preserve"> 60-00-4 </t>
  </si>
  <si>
    <t>HEPES</t>
  </si>
  <si>
    <t>7365-45-9</t>
  </si>
  <si>
    <t>Tampone Tris-Acetato-EDTA (TAE) 50x</t>
  </si>
  <si>
    <t>NON APPLICABILE</t>
  </si>
  <si>
    <t>TBE soluzione tampone, 10X concentrato (TRIS-borate-EDTA buffer)</t>
  </si>
  <si>
    <t>STIMA QUANTITÀ DI CONSUMO BIENNALE</t>
  </si>
  <si>
    <t>ml</t>
  </si>
  <si>
    <t>DESCRIZIONE PRODOTTO (lingua inglese)</t>
  </si>
  <si>
    <t>CAS</t>
  </si>
  <si>
    <t>GRADO DI PUREZZA</t>
  </si>
  <si>
    <t>TOTALE</t>
  </si>
  <si>
    <t>OFFERTA ECONOMICA - LOTTO 1 - Prodotti Chimici</t>
  </si>
  <si>
    <t>EVENTUALE CONFEZIONAMENTO DI TAGLIO DIVERSO, PURCHÈ INFERIORE RISPETTO A QUELLO RICHIESTO</t>
  </si>
  <si>
    <t>mg</t>
  </si>
  <si>
    <t>pezzo</t>
  </si>
  <si>
    <t>CONSUMO STIMATO BIENNALE IN NUMERO DI CONFEZIONI (BASATO SU CONFEZIONAMENTO RICHIESTO)</t>
  </si>
  <si>
    <r>
      <t>Operatore Economico</t>
    </r>
    <r>
      <rPr>
        <b/>
        <sz val="18"/>
        <color rgb="FFFF0000"/>
        <rFont val="Calibri"/>
        <family val="2"/>
        <scheme val="minor"/>
      </rPr>
      <t xml:space="preserve"> (indicare ragione sociale o nome del raggruppamento):</t>
    </r>
  </si>
  <si>
    <r>
      <t xml:space="preserve">Percentuale di sconto minima garantita sugli altri prodotti a catalogo della stessa categoria merceologica </t>
    </r>
    <r>
      <rPr>
        <b/>
        <sz val="18"/>
        <color rgb="FFFF0000"/>
        <rFont val="Calibri"/>
        <family val="2"/>
        <scheme val="minor"/>
      </rPr>
      <t>(minimo 20%):</t>
    </r>
  </si>
  <si>
    <t>Nel foglio successivo, denominato "Offerta Economica Lotto 1", vanno inseriti i dati relativi all'Offerta Economica per il Lotto 1 - Prodotti Chimici</t>
  </si>
  <si>
    <t>PREZZO UNITARIO 
A CONFEZIONE PROPOSTA IVA ESCLUSA</t>
  </si>
  <si>
    <t xml:space="preserve">PREZZO 
COMPLESSIVO PER IL CONSUMO ANNUALE 
IVA ESCLUSA
</t>
  </si>
  <si>
    <t>Istruzioni per la compilazione del foglio "Offerta Economica Lotto 1"</t>
  </si>
  <si>
    <t>La compilazione dei campi evidenziati in giallo è obbligatoria pena l'esclusione (secondo le regole esplicate nel Disciplinare di Gara)</t>
  </si>
  <si>
    <t>Colonna A</t>
  </si>
  <si>
    <t>Colonna B</t>
  </si>
  <si>
    <t>Colonna C</t>
  </si>
  <si>
    <t>Colonna D</t>
  </si>
  <si>
    <t>Colonne H e I</t>
  </si>
  <si>
    <t>Colonna J</t>
  </si>
  <si>
    <t>Colonne K, L, M e N</t>
  </si>
  <si>
    <t>Colonne E, F e G</t>
  </si>
  <si>
    <t>Colonna O</t>
  </si>
  <si>
    <t>Colonna P</t>
  </si>
  <si>
    <t>Colonna Q</t>
  </si>
  <si>
    <t>Colonna R</t>
  </si>
  <si>
    <t>Numerazione progressiva</t>
  </si>
  <si>
    <t>Denominazione/descrizione prodotto</t>
  </si>
  <si>
    <t>Codice CAS</t>
  </si>
  <si>
    <t>Grado di purezza richiesto</t>
  </si>
  <si>
    <t>Indicano la quantità e l'unità di misura utilizzati nel confezionamento di riferimento, nonché il materiale di confezionamento richiesto; dove vi è l'indicazione N.D. il materiale di confezionamento è a discrezione del fornitore e/o non rilevante</t>
  </si>
  <si>
    <t>Indicano la stima del consumo biennale della SA per lo specifico prodotto, riportando quantità ed unità di misura</t>
  </si>
  <si>
    <t>Indica il numero di confezioni richieste calcolato sulla base del confezionamento di riferimento</t>
  </si>
  <si>
    <t>Va indicata obbligatoriamente la marca del prodotto offerto</t>
  </si>
  <si>
    <t>Va indicato obbligatoriamente il Codice Prodotto come reperibile sul catalogo online</t>
  </si>
  <si>
    <t>Totale offerto per singolo prodotto moltiplicato per l'esigenza biennale indicata dalla Stazione Appaltante</t>
  </si>
  <si>
    <t>Nello specifico è richiesto l'inserimento di un'offerta per almeno il 70% dei prodotti indicati in elenco.</t>
  </si>
  <si>
    <t>Va indicato obbligatoriamente il prezzo unitario del confezionamento proposto. Il foglio di calcolo provvederà poi a calcolare il totale per il singolo prodotto sulla base del consumo stimato dalla Stazione Appaltante, riportandolo nella succesiva Colonna R</t>
  </si>
  <si>
    <t>Nella Colonna K va inserito il confezionamento proposto SOLO se diverso ed inferiore da quello richiesto (Colonna E) e va quantificato in funzione dell'unità di misura utilizzata (Colonna L); il dato nella Colonna N si aggiorna automaticamente</t>
  </si>
  <si>
    <t>Le uniche celle editabili sono nelle righe 9, 10 e 11 e nelle Colonne K, O, P e Q (campi colorati in giallo)</t>
  </si>
  <si>
    <t>È inoltre richiesto l'inserimento di una percentuale di sconto, per tutti i prodotti a catalogo e della stessa categoria merceologica di quelli richiesti, pari o superiore al 20% (Riga 10)</t>
  </si>
  <si>
    <t>VWR INTERNATIONAL SRL</t>
  </si>
  <si>
    <t>https://it.vwr.com/store/</t>
  </si>
  <si>
    <t>23540.295</t>
  </si>
  <si>
    <t>23540.320</t>
  </si>
  <si>
    <t>20810.298</t>
  </si>
  <si>
    <t>no</t>
  </si>
  <si>
    <t>20880.290</t>
  </si>
  <si>
    <t>20842.298</t>
  </si>
  <si>
    <t>20842.323</t>
  </si>
  <si>
    <t>20861.294</t>
  </si>
  <si>
    <t>20861.320</t>
  </si>
  <si>
    <t>20063.296</t>
  </si>
  <si>
    <t>20067.290</t>
  </si>
  <si>
    <t>20067.320</t>
  </si>
  <si>
    <t>87152.0010</t>
  </si>
  <si>
    <t>83639.290</t>
  </si>
  <si>
    <t>83639.320</t>
  </si>
  <si>
    <t>83642.320</t>
  </si>
  <si>
    <t>83642.290</t>
  </si>
  <si>
    <t>20071.328</t>
  </si>
  <si>
    <t>ACRO464160100</t>
  </si>
  <si>
    <t>22317.260</t>
  </si>
  <si>
    <t>83627.290</t>
  </si>
  <si>
    <t>83627.320</t>
  </si>
  <si>
    <t>22711.290</t>
  </si>
  <si>
    <t>22711.324</t>
  </si>
  <si>
    <t>87153.0100</t>
  </si>
  <si>
    <t>SIAL612200-100G</t>
  </si>
  <si>
    <t>23224.293</t>
  </si>
  <si>
    <t>23224.327</t>
  </si>
  <si>
    <t>84541.0025</t>
  </si>
  <si>
    <t>23366.293</t>
  </si>
  <si>
    <t>23366.327</t>
  </si>
  <si>
    <t>23373.290</t>
  </si>
  <si>
    <t>23373.320</t>
  </si>
  <si>
    <t>5.89581.1000</t>
  </si>
  <si>
    <t>23811.292</t>
  </si>
  <si>
    <t>23811.326</t>
  </si>
  <si>
    <t>23500.297</t>
  </si>
  <si>
    <t>23500.322</t>
  </si>
  <si>
    <t>MERC1.03562.0009</t>
  </si>
  <si>
    <t>87154.0010</t>
  </si>
  <si>
    <t>20823.293dp</t>
  </si>
  <si>
    <t>20823.327dp</t>
  </si>
  <si>
    <t>20821.296dp</t>
  </si>
  <si>
    <t>20821.321dp</t>
  </si>
  <si>
    <t>23882.296</t>
  </si>
  <si>
    <t>23882.321</t>
  </si>
  <si>
    <t>83621.290</t>
  </si>
  <si>
    <t>83621.320</t>
  </si>
  <si>
    <t>24551.290</t>
  </si>
  <si>
    <t>24575.290</t>
  </si>
  <si>
    <t>24575.320</t>
  </si>
  <si>
    <t>24577.298</t>
  </si>
  <si>
    <t>24577.323</t>
  </si>
  <si>
    <t>20252.290</t>
  </si>
  <si>
    <t>20252.420</t>
  </si>
  <si>
    <t>20864.290</t>
  </si>
  <si>
    <t>20864.320</t>
  </si>
  <si>
    <t>20847.295</t>
  </si>
  <si>
    <t>20847.320</t>
  </si>
  <si>
    <t>85800.290</t>
  </si>
  <si>
    <t>85800.320</t>
  </si>
  <si>
    <t>87157.0010</t>
  </si>
  <si>
    <t>1.06028.0009</t>
  </si>
  <si>
    <t>23466.298</t>
  </si>
  <si>
    <t>23466.323</t>
  </si>
  <si>
    <t>84571.320</t>
  </si>
  <si>
    <t>ACRO348431000</t>
  </si>
  <si>
    <t>20429.291</t>
  </si>
  <si>
    <t>26185.297</t>
  </si>
  <si>
    <t>ALFAH27427.AU</t>
  </si>
  <si>
    <t>ALFAH27427.0F</t>
  </si>
  <si>
    <t>23835.294</t>
  </si>
  <si>
    <t>23835.328</t>
  </si>
  <si>
    <t>26668.296</t>
  </si>
  <si>
    <t>1.09728.0100</t>
  </si>
  <si>
    <t>ACRO166570050</t>
  </si>
  <si>
    <t>1.09385.1000</t>
  </si>
  <si>
    <t>1.05750.0001</t>
  </si>
  <si>
    <t>1.05735.0001</t>
  </si>
  <si>
    <t>27653.292</t>
  </si>
  <si>
    <t>27778.293</t>
  </si>
  <si>
    <t>27771.290</t>
  </si>
  <si>
    <t>27810.295</t>
  </si>
  <si>
    <t>28244.295</t>
  </si>
  <si>
    <t>28114.296</t>
  </si>
  <si>
    <t>20700.298</t>
  </si>
  <si>
    <t>28551.296</t>
  </si>
  <si>
    <t>28551.321</t>
  </si>
  <si>
    <t>83678.230</t>
  </si>
  <si>
    <t>28559.320</t>
  </si>
  <si>
    <t>28676.297</t>
  </si>
  <si>
    <t>28676.322</t>
  </si>
  <si>
    <t>85908.180</t>
  </si>
  <si>
    <t>1.08382.0100</t>
  </si>
  <si>
    <t>20301.186</t>
  </si>
  <si>
    <t>NO</t>
  </si>
  <si>
    <t>VWRCE442-500ML</t>
  </si>
  <si>
    <t>VWR</t>
  </si>
  <si>
    <t>ACROS</t>
  </si>
  <si>
    <t>MERCK</t>
  </si>
  <si>
    <t>ALFA AESAR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</si>
</sst>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&quot;€&quot;\ #,##0.00"/>
    <numFmt numFmtId="165" formatCode="_-* #,##0.00\ _€_-;\-* #,##0.00\ _€_-;_-* &quot;-&quot;??\ _€_-;_-@_-"/>
    <numFmt numFmtId="166" formatCode="_-* #,##0.0\ _€_-;\-* #,##0.0\ _€_-;_-* &quot;-&quot;??\ _€_-;_-@_-"/>
    <numFmt numFmtId="167" formatCode="#,##0.000\ &quot;€&quot;"/>
  </numFmts>
  <fonts count="18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sz val="28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93">
    <xf numFmtId="0" fontId="0" fillId="0" borderId="0" xfId="0"/>
    <xf numFmtId="164" fontId="5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/>
      <protection locked="0" hidden="1"/>
    </xf>
    <xf numFmtId="167" fontId="2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3" borderId="1" xfId="0" applyFont="1" applyFill="1" applyBorder="1" applyAlignment="1" applyProtection="1">
      <alignment horizontal="center" vertical="center"/>
      <protection locked="0" hidden="1"/>
    </xf>
    <xf numFmtId="0" fontId="1" fillId="3" borderId="1" xfId="0" applyFont="1" applyFill="1" applyBorder="1" applyAlignment="1" applyProtection="1">
      <alignment horizontal="center" vertical="center" wrapText="1"/>
      <protection locked="0" hidden="1"/>
    </xf>
    <xf numFmtId="0" fontId="2" fillId="2" borderId="0" xfId="0" applyFont="1" applyFill="1" applyProtection="1">
      <protection hidden="1"/>
    </xf>
    <xf numFmtId="0" fontId="6" fillId="2" borderId="0" xfId="0" applyFont="1" applyFill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 wrapText="1"/>
      <protection hidden="1"/>
    </xf>
    <xf numFmtId="166" fontId="7" fillId="0" borderId="1" xfId="3" applyNumberFormat="1" applyFont="1" applyFill="1" applyBorder="1" applyAlignment="1" applyProtection="1">
      <alignment horizontal="center" vertical="center"/>
      <protection hidden="1"/>
    </xf>
    <xf numFmtId="167" fontId="2" fillId="0" borderId="1" xfId="0" applyNumberFormat="1" applyFont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vertical="center" wrapText="1"/>
      <protection hidden="1"/>
    </xf>
    <xf numFmtId="166" fontId="7" fillId="2" borderId="1" xfId="3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0" fillId="0" borderId="1" xfId="0" quotePrefix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vertical="center" wrapText="1"/>
      <protection hidden="1"/>
    </xf>
    <xf numFmtId="166" fontId="2" fillId="0" borderId="1" xfId="3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9" fontId="2" fillId="2" borderId="0" xfId="0" applyNumberFormat="1" applyFont="1" applyFill="1" applyProtection="1">
      <protection hidden="1"/>
    </xf>
    <xf numFmtId="166" fontId="2" fillId="2" borderId="1" xfId="3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18" xfId="0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left"/>
      <protection hidden="1"/>
    </xf>
    <xf numFmtId="0" fontId="0" fillId="0" borderId="14" xfId="0" applyBorder="1" applyProtection="1">
      <protection hidden="1"/>
    </xf>
    <xf numFmtId="0" fontId="0" fillId="0" borderId="14" xfId="0" applyBorder="1"/>
    <xf numFmtId="0" fontId="0" fillId="0" borderId="15" xfId="0" applyBorder="1"/>
    <xf numFmtId="0" fontId="0" fillId="0" borderId="24" xfId="0" applyBorder="1" applyAlignment="1" applyProtection="1">
      <alignment horizontal="left" vertical="center"/>
      <protection hidden="1"/>
    </xf>
    <xf numFmtId="0" fontId="0" fillId="0" borderId="6" xfId="0" applyBorder="1"/>
    <xf numFmtId="0" fontId="0" fillId="0" borderId="20" xfId="0" applyBorder="1"/>
    <xf numFmtId="49" fontId="0" fillId="0" borderId="25" xfId="0" applyNumberFormat="1" applyBorder="1" applyAlignment="1" applyProtection="1">
      <alignment horizontal="center" vertical="center"/>
      <protection hidden="1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7" xfId="0" applyBorder="1"/>
    <xf numFmtId="0" fontId="0" fillId="0" borderId="29" xfId="0" applyBorder="1"/>
    <xf numFmtId="49" fontId="0" fillId="3" borderId="18" xfId="0" applyNumberFormat="1" applyFill="1" applyBorder="1" applyAlignment="1" applyProtection="1">
      <alignment horizontal="center" vertical="center"/>
      <protection hidden="1"/>
    </xf>
    <xf numFmtId="49" fontId="0" fillId="3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/>
    <xf numFmtId="0" fontId="0" fillId="0" borderId="19" xfId="0" applyBorder="1"/>
    <xf numFmtId="0" fontId="0" fillId="0" borderId="1" xfId="0" applyBorder="1" applyProtection="1">
      <protection hidden="1"/>
    </xf>
    <xf numFmtId="49" fontId="9" fillId="6" borderId="10" xfId="0" applyNumberFormat="1" applyFont="1" applyFill="1" applyBorder="1" applyAlignment="1" applyProtection="1">
      <alignment horizontal="center" vertical="center"/>
      <protection hidden="1"/>
    </xf>
    <xf numFmtId="49" fontId="9" fillId="6" borderId="11" xfId="0" applyNumberFormat="1" applyFont="1" applyFill="1" applyBorder="1" applyAlignment="1" applyProtection="1">
      <alignment horizontal="center" vertical="center"/>
      <protection hidden="1"/>
    </xf>
    <xf numFmtId="0" fontId="0" fillId="0" borderId="11" xfId="0" applyBorder="1"/>
    <xf numFmtId="0" fontId="0" fillId="0" borderId="12" xfId="0" applyBorder="1"/>
    <xf numFmtId="49" fontId="0" fillId="6" borderId="18" xfId="0" applyNumberFormat="1" applyFill="1" applyBorder="1" applyAlignment="1" applyProtection="1">
      <alignment horizontal="center" vertical="center"/>
      <protection hidden="1"/>
    </xf>
    <xf numFmtId="49" fontId="0" fillId="6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wrapText="1"/>
      <protection hidden="1"/>
    </xf>
    <xf numFmtId="0" fontId="0" fillId="0" borderId="1" xfId="0" applyBorder="1" applyAlignment="1">
      <alignment wrapText="1"/>
    </xf>
    <xf numFmtId="0" fontId="0" fillId="0" borderId="19" xfId="0" applyBorder="1" applyAlignment="1">
      <alignment wrapText="1"/>
    </xf>
    <xf numFmtId="0" fontId="9" fillId="4" borderId="5" xfId="0" applyFont="1" applyFill="1" applyBorder="1" applyAlignment="1" applyProtection="1">
      <alignment horizontal="left" vertical="center" wrapText="1"/>
      <protection hidden="1"/>
    </xf>
    <xf numFmtId="0" fontId="9" fillId="4" borderId="6" xfId="0" applyFont="1" applyFill="1" applyBorder="1" applyAlignment="1" applyProtection="1">
      <alignment horizontal="left" vertical="center" wrapText="1"/>
      <protection hidden="1"/>
    </xf>
    <xf numFmtId="0" fontId="11" fillId="0" borderId="6" xfId="0" applyFont="1" applyBorder="1" applyAlignment="1" applyProtection="1">
      <alignment horizontal="left" vertical="center" wrapText="1"/>
      <protection hidden="1"/>
    </xf>
    <xf numFmtId="0" fontId="11" fillId="0" borderId="6" xfId="0" applyFont="1" applyBorder="1" applyAlignment="1" applyProtection="1">
      <alignment vertical="center"/>
      <protection hidden="1"/>
    </xf>
    <xf numFmtId="0" fontId="11" fillId="0" borderId="4" xfId="0" applyFont="1" applyBorder="1" applyAlignment="1" applyProtection="1">
      <alignment vertical="center"/>
      <protection hidden="1"/>
    </xf>
    <xf numFmtId="0" fontId="12" fillId="3" borderId="5" xfId="0" applyFont="1" applyFill="1" applyBorder="1" applyAlignment="1" applyProtection="1">
      <alignment horizontal="center" vertical="center"/>
      <protection locked="0" hidden="1"/>
    </xf>
    <xf numFmtId="0" fontId="12" fillId="0" borderId="6" xfId="0" applyFont="1" applyBorder="1" applyAlignment="1" applyProtection="1">
      <alignment horizontal="center"/>
      <protection locked="0" hidden="1"/>
    </xf>
    <xf numFmtId="0" fontId="12" fillId="0" borderId="4" xfId="0" applyFont="1" applyBorder="1" applyAlignment="1" applyProtection="1">
      <alignment horizontal="center"/>
      <protection locked="0" hidden="1"/>
    </xf>
    <xf numFmtId="0" fontId="15" fillId="6" borderId="21" xfId="0" applyFont="1" applyFill="1" applyBorder="1" applyAlignment="1" applyProtection="1">
      <alignment horizontal="center" vertical="center"/>
      <protection hidden="1"/>
    </xf>
    <xf numFmtId="0" fontId="15" fillId="6" borderId="22" xfId="0" applyFont="1" applyFill="1" applyBorder="1" applyAlignment="1" applyProtection="1">
      <alignment horizontal="center" vertical="center"/>
      <protection hidden="1"/>
    </xf>
    <xf numFmtId="0" fontId="16" fillId="6" borderId="22" xfId="0" applyFont="1" applyFill="1" applyBorder="1" applyAlignment="1" applyProtection="1">
      <alignment horizontal="center"/>
      <protection hidden="1"/>
    </xf>
    <xf numFmtId="0" fontId="16" fillId="6" borderId="23" xfId="0" applyFont="1" applyFill="1" applyBorder="1" applyAlignment="1" applyProtection="1">
      <alignment horizontal="center"/>
      <protection hidden="1"/>
    </xf>
    <xf numFmtId="0" fontId="17" fillId="6" borderId="7" xfId="0" applyFont="1" applyFill="1" applyBorder="1" applyAlignment="1" applyProtection="1">
      <alignment horizontal="center" vertical="center" wrapText="1"/>
      <protection hidden="1"/>
    </xf>
    <xf numFmtId="0" fontId="17" fillId="6" borderId="8" xfId="0" applyFont="1" applyFill="1" applyBorder="1" applyAlignment="1" applyProtection="1">
      <alignment horizontal="center" vertical="center" wrapText="1"/>
      <protection hidden="1"/>
    </xf>
    <xf numFmtId="0" fontId="11" fillId="6" borderId="8" xfId="0" applyFont="1" applyFill="1" applyBorder="1" applyAlignment="1" applyProtection="1">
      <alignment horizontal="center" wrapText="1"/>
      <protection hidden="1"/>
    </xf>
    <xf numFmtId="0" fontId="11" fillId="6" borderId="9" xfId="0" applyFont="1" applyFill="1" applyBorder="1" applyAlignment="1" applyProtection="1">
      <alignment horizontal="center" wrapText="1"/>
      <protection hidden="1"/>
    </xf>
    <xf numFmtId="49" fontId="17" fillId="6" borderId="7" xfId="0" applyNumberFormat="1" applyFont="1" applyFill="1" applyBorder="1" applyAlignment="1" applyProtection="1">
      <alignment horizontal="center" vertical="center"/>
      <protection hidden="1"/>
    </xf>
    <xf numFmtId="49" fontId="17" fillId="6" borderId="8" xfId="0" applyNumberFormat="1" applyFont="1" applyFill="1" applyBorder="1" applyAlignment="1" applyProtection="1">
      <alignment horizontal="center" vertical="center"/>
      <protection hidden="1"/>
    </xf>
    <xf numFmtId="49" fontId="11" fillId="6" borderId="8" xfId="0" applyNumberFormat="1" applyFont="1" applyFill="1" applyBorder="1" applyAlignment="1" applyProtection="1">
      <alignment horizontal="center"/>
      <protection hidden="1"/>
    </xf>
    <xf numFmtId="0" fontId="11" fillId="6" borderId="8" xfId="0" applyFont="1" applyFill="1" applyBorder="1" applyAlignment="1" applyProtection="1">
      <alignment horizontal="center"/>
      <protection hidden="1"/>
    </xf>
    <xf numFmtId="0" fontId="11" fillId="6" borderId="9" xfId="0" applyFont="1" applyFill="1" applyBorder="1" applyAlignment="1" applyProtection="1">
      <alignment horizontal="center"/>
      <protection hidden="1"/>
    </xf>
    <xf numFmtId="0" fontId="8" fillId="3" borderId="5" xfId="0" applyFont="1" applyFill="1" applyBorder="1" applyAlignment="1" applyProtection="1">
      <alignment horizontal="center" vertical="center"/>
      <protection locked="0" hidden="1"/>
    </xf>
    <xf numFmtId="0" fontId="8" fillId="0" borderId="6" xfId="0" applyFont="1" applyBorder="1" applyAlignment="1" applyProtection="1">
      <alignment horizontal="center"/>
      <protection locked="0" hidden="1"/>
    </xf>
    <xf numFmtId="0" fontId="8" fillId="0" borderId="4" xfId="0" applyFont="1" applyBorder="1" applyAlignment="1" applyProtection="1">
      <alignment horizontal="center"/>
      <protection locked="0" hidden="1"/>
    </xf>
    <xf numFmtId="0" fontId="14" fillId="3" borderId="5" xfId="4" applyFont="1" applyFill="1" applyBorder="1" applyAlignment="1" applyProtection="1">
      <alignment horizontal="center" vertical="center"/>
      <protection locked="0"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4" fillId="2" borderId="17" xfId="0" applyFont="1" applyFill="1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horizontal="center"/>
      <protection hidden="1"/>
    </xf>
    <xf numFmtId="44" fontId="5" fillId="4" borderId="1" xfId="1" applyFont="1" applyFill="1" applyBorder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164" fontId="5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</cellXfs>
  <cellStyles count="5">
    <cellStyle name="Collegamento ipertestuale" xfId="4" builtinId="8"/>
    <cellStyle name="Migliaia 2" xfId="3" xr:uid="{BF5D7771-6634-4AF6-BCD9-07EAD7CA7A7F}"/>
    <cellStyle name="Normale" xfId="0" builtinId="0"/>
    <cellStyle name="Valuta" xfId="1" builtinId="4"/>
    <cellStyle name="Valuta 2" xfId="2" xr:uid="{6ACF0F29-4786-4BDA-B9AB-221DFE09EA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6D5DD-BFA5-4739-A7C9-13B701D642BA}">
  <dimension ref="A1:Y21"/>
  <sheetViews>
    <sheetView showGridLines="0" workbookViewId="0">
      <selection sqref="A1:Y1"/>
    </sheetView>
  </sheetViews>
  <sheetFormatPr defaultRowHeight="15" x14ac:dyDescent="0.25"/>
  <cols>
    <col min="1" max="1" width="18.28515625" style="32" bestFit="1" customWidth="1"/>
    <col min="2" max="16384" width="9.140625" style="31"/>
  </cols>
  <sheetData>
    <row r="1" spans="1:25" ht="32.25" customHeight="1" x14ac:dyDescent="0.25">
      <c r="A1" s="52" t="s">
        <v>166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54"/>
      <c r="Q1" s="54"/>
      <c r="R1" s="54"/>
      <c r="S1" s="54"/>
      <c r="T1" s="54"/>
      <c r="U1" s="54"/>
      <c r="V1" s="54"/>
      <c r="W1" s="54"/>
      <c r="X1" s="54"/>
      <c r="Y1" s="55"/>
    </row>
    <row r="2" spans="1:25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40"/>
    </row>
    <row r="3" spans="1:25" x14ac:dyDescent="0.25">
      <c r="A3" s="56" t="s">
        <v>163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49"/>
      <c r="P3" s="49"/>
      <c r="Q3" s="49"/>
      <c r="R3" s="49"/>
      <c r="S3" s="49"/>
      <c r="T3" s="49"/>
      <c r="U3" s="49"/>
      <c r="V3" s="49"/>
      <c r="W3" s="49"/>
      <c r="X3" s="49"/>
      <c r="Y3" s="50"/>
    </row>
    <row r="4" spans="1:25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3"/>
    </row>
    <row r="5" spans="1:25" x14ac:dyDescent="0.25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6"/>
    </row>
    <row r="6" spans="1:25" x14ac:dyDescent="0.25">
      <c r="A6" s="47" t="s">
        <v>193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9"/>
      <c r="P6" s="49"/>
      <c r="Q6" s="49"/>
      <c r="R6" s="49"/>
      <c r="S6" s="49"/>
      <c r="T6" s="49"/>
      <c r="U6" s="49"/>
      <c r="V6" s="49"/>
      <c r="W6" s="49"/>
      <c r="X6" s="49"/>
      <c r="Y6" s="50"/>
    </row>
    <row r="7" spans="1:25" x14ac:dyDescent="0.25">
      <c r="A7" s="47" t="s">
        <v>167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9"/>
      <c r="P7" s="49"/>
      <c r="Q7" s="49"/>
      <c r="R7" s="49"/>
      <c r="S7" s="49"/>
      <c r="T7" s="49"/>
      <c r="U7" s="49"/>
      <c r="V7" s="49"/>
      <c r="W7" s="49"/>
      <c r="X7" s="49"/>
      <c r="Y7" s="50"/>
    </row>
    <row r="8" spans="1:25" x14ac:dyDescent="0.25">
      <c r="A8" s="47" t="s">
        <v>190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49"/>
      <c r="Q8" s="49"/>
      <c r="R8" s="49"/>
      <c r="S8" s="49"/>
      <c r="T8" s="49"/>
      <c r="U8" s="49"/>
      <c r="V8" s="49"/>
      <c r="W8" s="49"/>
      <c r="X8" s="49"/>
      <c r="Y8" s="50"/>
    </row>
    <row r="9" spans="1:25" ht="30" customHeight="1" x14ac:dyDescent="0.25">
      <c r="A9" s="47" t="s">
        <v>194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9"/>
      <c r="P9" s="49"/>
      <c r="Q9" s="49"/>
      <c r="R9" s="49"/>
      <c r="S9" s="49"/>
      <c r="T9" s="49"/>
      <c r="U9" s="49"/>
      <c r="V9" s="49"/>
      <c r="W9" s="49"/>
      <c r="X9" s="49"/>
      <c r="Y9" s="50"/>
    </row>
    <row r="10" spans="1:25" x14ac:dyDescent="0.25">
      <c r="A10" s="33" t="s">
        <v>168</v>
      </c>
      <c r="B10" s="51" t="s">
        <v>180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50"/>
    </row>
    <row r="11" spans="1:25" x14ac:dyDescent="0.25">
      <c r="A11" s="33" t="s">
        <v>169</v>
      </c>
      <c r="B11" s="51" t="s">
        <v>181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50"/>
    </row>
    <row r="12" spans="1:25" x14ac:dyDescent="0.25">
      <c r="A12" s="33" t="s">
        <v>170</v>
      </c>
      <c r="B12" s="51" t="s">
        <v>182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50"/>
    </row>
    <row r="13" spans="1:25" x14ac:dyDescent="0.25">
      <c r="A13" s="33" t="s">
        <v>171</v>
      </c>
      <c r="B13" s="51" t="s">
        <v>183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50"/>
    </row>
    <row r="14" spans="1:25" ht="15" customHeight="1" x14ac:dyDescent="0.25">
      <c r="A14" s="33" t="s">
        <v>175</v>
      </c>
      <c r="B14" s="51" t="s">
        <v>184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50"/>
    </row>
    <row r="15" spans="1:25" x14ac:dyDescent="0.25">
      <c r="A15" s="33" t="s">
        <v>172</v>
      </c>
      <c r="B15" s="51" t="s">
        <v>185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50"/>
    </row>
    <row r="16" spans="1:25" x14ac:dyDescent="0.25">
      <c r="A16" s="33" t="s">
        <v>173</v>
      </c>
      <c r="B16" s="51" t="s">
        <v>186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50"/>
    </row>
    <row r="17" spans="1:25" ht="15" customHeight="1" x14ac:dyDescent="0.25">
      <c r="A17" s="33" t="s">
        <v>174</v>
      </c>
      <c r="B17" s="51" t="s">
        <v>192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50"/>
    </row>
    <row r="18" spans="1:25" x14ac:dyDescent="0.25">
      <c r="A18" s="33" t="s">
        <v>176</v>
      </c>
      <c r="B18" s="51" t="s">
        <v>187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50"/>
    </row>
    <row r="19" spans="1:25" x14ac:dyDescent="0.25">
      <c r="A19" s="33" t="s">
        <v>177</v>
      </c>
      <c r="B19" s="51" t="s">
        <v>188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50"/>
    </row>
    <row r="20" spans="1:25" ht="30" customHeight="1" x14ac:dyDescent="0.25">
      <c r="A20" s="33" t="s">
        <v>178</v>
      </c>
      <c r="B20" s="58" t="s">
        <v>191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60"/>
    </row>
    <row r="21" spans="1:25" ht="15.75" thickBot="1" x14ac:dyDescent="0.3">
      <c r="A21" s="34" t="s">
        <v>179</v>
      </c>
      <c r="B21" s="35" t="s">
        <v>189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7"/>
    </row>
  </sheetData>
  <sheetProtection algorithmName="SHA-512" hashValue="GuUeX69X5Ul8QFRY9LN4Wn1fLoFH8pIdmWaReD4Y/ef80mb1zl31daXmOZATMenR2ORCm3C7GeIG8yxQkiF2bA==" saltValue="7LY8ujZRoCc8TqcrFpTgsQ==" spinCount="100000" sheet="1" objects="1" scenarios="1"/>
  <mergeCells count="20">
    <mergeCell ref="A1:Y1"/>
    <mergeCell ref="A3:Y3"/>
    <mergeCell ref="B18:Y18"/>
    <mergeCell ref="B19:Y19"/>
    <mergeCell ref="B20:Y20"/>
    <mergeCell ref="B21:Y21"/>
    <mergeCell ref="A2:Y2"/>
    <mergeCell ref="A4:Y5"/>
    <mergeCell ref="A6:Y6"/>
    <mergeCell ref="A7:Y7"/>
    <mergeCell ref="A8:Y8"/>
    <mergeCell ref="A9:Y9"/>
    <mergeCell ref="B10:Y10"/>
    <mergeCell ref="B11:Y11"/>
    <mergeCell ref="B12:Y12"/>
    <mergeCell ref="B13:Y13"/>
    <mergeCell ref="B14:Y14"/>
    <mergeCell ref="B15:Y15"/>
    <mergeCell ref="B16:Y16"/>
    <mergeCell ref="B17:Y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54A5E-83FA-4877-94E1-3865D397B71C}">
  <sheetPr>
    <pageSetUpPr fitToPage="1"/>
  </sheetPr>
  <dimension ref="A1:S124"/>
  <sheetViews>
    <sheetView tabSelected="1" topLeftCell="F94" zoomScaleNormal="100" workbookViewId="0">
      <selection activeCell="J11" sqref="J11:R11"/>
    </sheetView>
  </sheetViews>
  <sheetFormatPr defaultColWidth="9.140625" defaultRowHeight="15" x14ac:dyDescent="0.25"/>
  <cols>
    <col min="1" max="1" width="9.140625" style="13"/>
    <col min="2" max="2" width="26.5703125" style="11" customWidth="1"/>
    <col min="3" max="3" width="16.5703125" style="11" customWidth="1"/>
    <col min="4" max="4" width="14.5703125" style="11" customWidth="1"/>
    <col min="5" max="7" width="10.7109375" style="13" customWidth="1"/>
    <col min="8" max="9" width="10.7109375" style="14" customWidth="1"/>
    <col min="10" max="10" width="22.140625" style="14" customWidth="1"/>
    <col min="11" max="11" width="10.7109375" style="13" customWidth="1"/>
    <col min="12" max="13" width="10.7109375" style="14" customWidth="1"/>
    <col min="14" max="14" width="14.28515625" style="14" customWidth="1"/>
    <col min="15" max="15" width="13.140625" style="14" customWidth="1"/>
    <col min="16" max="16" width="19.85546875" style="14" customWidth="1"/>
    <col min="17" max="17" width="21.140625" style="14" customWidth="1"/>
    <col min="18" max="18" width="20" style="14" customWidth="1"/>
    <col min="19" max="19" width="13.7109375" style="11" customWidth="1"/>
    <col min="20" max="16384" width="9.140625" style="11"/>
  </cols>
  <sheetData>
    <row r="1" spans="1:18" ht="36.75" thickBot="1" x14ac:dyDescent="0.6">
      <c r="A1" s="69" t="s">
        <v>8</v>
      </c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2"/>
    </row>
    <row r="2" spans="1:18" ht="15.75" thickBot="1" x14ac:dyDescent="0.3">
      <c r="A2" s="12"/>
      <c r="B2" s="12"/>
      <c r="C2" s="12"/>
      <c r="D2" s="12"/>
    </row>
    <row r="3" spans="1:18" ht="61.5" customHeight="1" thickBot="1" x14ac:dyDescent="0.4">
      <c r="A3" s="73" t="s">
        <v>9</v>
      </c>
      <c r="B3" s="74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</row>
    <row r="5" spans="1:18" ht="15.75" thickBot="1" x14ac:dyDescent="0.3"/>
    <row r="6" spans="1:18" ht="33" customHeight="1" thickBot="1" x14ac:dyDescent="0.4">
      <c r="A6" s="77" t="s">
        <v>156</v>
      </c>
      <c r="B6" s="78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80"/>
      <c r="P6" s="80"/>
      <c r="Q6" s="80"/>
      <c r="R6" s="81"/>
    </row>
    <row r="7" spans="1:18" x14ac:dyDescent="0.25">
      <c r="A7" s="12"/>
      <c r="B7" s="12"/>
      <c r="C7" s="12"/>
      <c r="D7" s="12"/>
    </row>
    <row r="8" spans="1:18" x14ac:dyDescent="0.25">
      <c r="A8" s="12"/>
      <c r="B8" s="12"/>
      <c r="C8" s="12"/>
      <c r="D8" s="12"/>
    </row>
    <row r="9" spans="1:18" ht="54.75" customHeight="1" x14ac:dyDescent="0.35">
      <c r="A9" s="61" t="s">
        <v>161</v>
      </c>
      <c r="B9" s="62"/>
      <c r="C9" s="63"/>
      <c r="D9" s="63"/>
      <c r="E9" s="64"/>
      <c r="F9" s="64"/>
      <c r="G9" s="64"/>
      <c r="H9" s="64"/>
      <c r="I9" s="65"/>
      <c r="J9" s="82" t="s">
        <v>195</v>
      </c>
      <c r="K9" s="83"/>
      <c r="L9" s="83"/>
      <c r="M9" s="83"/>
      <c r="N9" s="83"/>
      <c r="O9" s="83"/>
      <c r="P9" s="83"/>
      <c r="Q9" s="83"/>
      <c r="R9" s="84"/>
    </row>
    <row r="10" spans="1:18" ht="93.75" customHeight="1" x14ac:dyDescent="0.5">
      <c r="A10" s="61" t="s">
        <v>162</v>
      </c>
      <c r="B10" s="62"/>
      <c r="C10" s="63"/>
      <c r="D10" s="63"/>
      <c r="E10" s="64"/>
      <c r="F10" s="64"/>
      <c r="G10" s="64"/>
      <c r="H10" s="64"/>
      <c r="I10" s="65"/>
      <c r="J10" s="66">
        <v>30</v>
      </c>
      <c r="K10" s="67"/>
      <c r="L10" s="67"/>
      <c r="M10" s="67"/>
      <c r="N10" s="67"/>
      <c r="O10" s="67"/>
      <c r="P10" s="67"/>
      <c r="Q10" s="67"/>
      <c r="R10" s="68"/>
    </row>
    <row r="11" spans="1:18" ht="66.75" customHeight="1" x14ac:dyDescent="0.35">
      <c r="A11" s="61" t="s">
        <v>7</v>
      </c>
      <c r="B11" s="62"/>
      <c r="C11" s="63"/>
      <c r="D11" s="63"/>
      <c r="E11" s="64"/>
      <c r="F11" s="64"/>
      <c r="G11" s="64"/>
      <c r="H11" s="64"/>
      <c r="I11" s="65"/>
      <c r="J11" s="85" t="s">
        <v>196</v>
      </c>
      <c r="K11" s="83"/>
      <c r="L11" s="83"/>
      <c r="M11" s="83"/>
      <c r="N11" s="83"/>
      <c r="O11" s="83"/>
      <c r="P11" s="83"/>
      <c r="Q11" s="83"/>
      <c r="R11" s="84"/>
    </row>
    <row r="12" spans="1:18" ht="51.75" customHeight="1" x14ac:dyDescent="0.25">
      <c r="A12" s="86"/>
      <c r="B12" s="87"/>
      <c r="C12" s="87"/>
      <c r="D12" s="87"/>
      <c r="E12" s="87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</row>
    <row r="13" spans="1:18" ht="105" customHeight="1" x14ac:dyDescent="0.25">
      <c r="A13" s="91" t="s">
        <v>1</v>
      </c>
      <c r="B13" s="91" t="s">
        <v>152</v>
      </c>
      <c r="C13" s="91" t="s">
        <v>153</v>
      </c>
      <c r="D13" s="91" t="s">
        <v>154</v>
      </c>
      <c r="E13" s="91" t="s">
        <v>2</v>
      </c>
      <c r="F13" s="92"/>
      <c r="G13" s="92"/>
      <c r="H13" s="90" t="s">
        <v>150</v>
      </c>
      <c r="I13" s="90"/>
      <c r="J13" s="91" t="s">
        <v>160</v>
      </c>
      <c r="K13" s="91" t="s">
        <v>157</v>
      </c>
      <c r="L13" s="92"/>
      <c r="M13" s="92"/>
      <c r="N13" s="92"/>
      <c r="O13" s="91" t="s">
        <v>5</v>
      </c>
      <c r="P13" s="91" t="s">
        <v>6</v>
      </c>
      <c r="Q13" s="91" t="s">
        <v>164</v>
      </c>
      <c r="R13" s="89" t="s">
        <v>165</v>
      </c>
    </row>
    <row r="14" spans="1:18" ht="69" customHeight="1" x14ac:dyDescent="0.25">
      <c r="A14" s="91"/>
      <c r="B14" s="91"/>
      <c r="C14" s="92"/>
      <c r="D14" s="92"/>
      <c r="E14" s="1" t="s">
        <v>3</v>
      </c>
      <c r="F14" s="1" t="s">
        <v>4</v>
      </c>
      <c r="G14" s="1" t="s">
        <v>11</v>
      </c>
      <c r="H14" s="1" t="s">
        <v>3</v>
      </c>
      <c r="I14" s="1" t="s">
        <v>4</v>
      </c>
      <c r="J14" s="91"/>
      <c r="K14" s="1" t="s">
        <v>3</v>
      </c>
      <c r="L14" s="1" t="s">
        <v>4</v>
      </c>
      <c r="M14" s="1" t="s">
        <v>11</v>
      </c>
      <c r="N14" s="1" t="s">
        <v>10</v>
      </c>
      <c r="O14" s="91"/>
      <c r="P14" s="91"/>
      <c r="Q14" s="91"/>
      <c r="R14" s="89"/>
    </row>
    <row r="15" spans="1:18" ht="30" customHeight="1" x14ac:dyDescent="0.25">
      <c r="A15" s="15">
        <v>1</v>
      </c>
      <c r="B15" s="16" t="s">
        <v>12</v>
      </c>
      <c r="C15" s="16" t="s">
        <v>13</v>
      </c>
      <c r="D15" s="16" t="s">
        <v>14</v>
      </c>
      <c r="E15" s="2">
        <v>1</v>
      </c>
      <c r="F15" s="3" t="s">
        <v>15</v>
      </c>
      <c r="G15" s="2" t="s">
        <v>16</v>
      </c>
      <c r="H15" s="2">
        <v>12</v>
      </c>
      <c r="I15" s="3" t="s">
        <v>15</v>
      </c>
      <c r="J15" s="17">
        <v>12</v>
      </c>
      <c r="K15" s="10"/>
      <c r="L15" s="3" t="s">
        <v>15</v>
      </c>
      <c r="M15" s="2" t="s">
        <v>16</v>
      </c>
      <c r="N15" s="4">
        <f>IF(K15&gt;0,E15/K15,1)</f>
        <v>1</v>
      </c>
      <c r="O15" s="7" t="s">
        <v>294</v>
      </c>
      <c r="P15" s="7" t="s">
        <v>197</v>
      </c>
      <c r="Q15" s="8">
        <v>36.130000000000003</v>
      </c>
      <c r="R15" s="18">
        <f>IF(N15&gt;1,Q15*J15*N15,Q15*J15)</f>
        <v>433.56000000000006</v>
      </c>
    </row>
    <row r="16" spans="1:18" ht="30" x14ac:dyDescent="0.25">
      <c r="A16" s="15">
        <v>2</v>
      </c>
      <c r="B16" s="16" t="s">
        <v>17</v>
      </c>
      <c r="C16" s="16" t="s">
        <v>13</v>
      </c>
      <c r="D16" s="16" t="s">
        <v>14</v>
      </c>
      <c r="E16" s="2">
        <v>2.5</v>
      </c>
      <c r="F16" s="3" t="s">
        <v>15</v>
      </c>
      <c r="G16" s="2" t="s">
        <v>16</v>
      </c>
      <c r="H16" s="2">
        <v>6</v>
      </c>
      <c r="I16" s="3" t="s">
        <v>15</v>
      </c>
      <c r="J16" s="17">
        <v>15</v>
      </c>
      <c r="K16" s="10"/>
      <c r="L16" s="3" t="s">
        <v>15</v>
      </c>
      <c r="M16" s="2" t="s">
        <v>16</v>
      </c>
      <c r="N16" s="4">
        <f t="shared" ref="N16:N79" si="0">IF(K16&gt;0,E16/K16,1)</f>
        <v>1</v>
      </c>
      <c r="O16" s="7" t="s">
        <v>294</v>
      </c>
      <c r="P16" s="7" t="s">
        <v>198</v>
      </c>
      <c r="Q16" s="8">
        <v>81.2</v>
      </c>
      <c r="R16" s="18">
        <f t="shared" ref="R16:R79" si="1">IF(N16&gt;1,Q16*J16*N16,Q16*J16)</f>
        <v>1218</v>
      </c>
    </row>
    <row r="17" spans="1:18" ht="30" x14ac:dyDescent="0.25">
      <c r="A17" s="15">
        <v>3</v>
      </c>
      <c r="B17" s="16" t="s">
        <v>18</v>
      </c>
      <c r="C17" s="16" t="s">
        <v>19</v>
      </c>
      <c r="D17" s="16" t="s">
        <v>14</v>
      </c>
      <c r="E17" s="2">
        <v>1</v>
      </c>
      <c r="F17" s="3" t="s">
        <v>15</v>
      </c>
      <c r="G17" s="2" t="s">
        <v>16</v>
      </c>
      <c r="H17" s="2">
        <v>12</v>
      </c>
      <c r="I17" s="3" t="s">
        <v>15</v>
      </c>
      <c r="J17" s="17">
        <v>12</v>
      </c>
      <c r="K17" s="10"/>
      <c r="L17" s="3" t="s">
        <v>15</v>
      </c>
      <c r="M17" s="2" t="s">
        <v>16</v>
      </c>
      <c r="N17" s="4">
        <f t="shared" si="0"/>
        <v>1</v>
      </c>
      <c r="O17" s="7" t="s">
        <v>294</v>
      </c>
      <c r="P17" s="7" t="s">
        <v>199</v>
      </c>
      <c r="Q17" s="8">
        <v>15.97</v>
      </c>
      <c r="R17" s="18">
        <f t="shared" si="1"/>
        <v>191.64000000000001</v>
      </c>
    </row>
    <row r="18" spans="1:18" ht="30" x14ac:dyDescent="0.25">
      <c r="A18" s="15">
        <v>4</v>
      </c>
      <c r="B18" s="16" t="s">
        <v>20</v>
      </c>
      <c r="C18" s="16" t="s">
        <v>21</v>
      </c>
      <c r="D18" s="16" t="s">
        <v>14</v>
      </c>
      <c r="E18" s="2">
        <v>500</v>
      </c>
      <c r="F18" s="3" t="s">
        <v>0</v>
      </c>
      <c r="G18" s="2" t="s">
        <v>16</v>
      </c>
      <c r="H18" s="2">
        <v>6000</v>
      </c>
      <c r="I18" s="3" t="s">
        <v>0</v>
      </c>
      <c r="J18" s="17">
        <v>12</v>
      </c>
      <c r="K18" s="10"/>
      <c r="L18" s="3" t="s">
        <v>0</v>
      </c>
      <c r="M18" s="2" t="s">
        <v>16</v>
      </c>
      <c r="N18" s="4">
        <f t="shared" si="0"/>
        <v>1</v>
      </c>
      <c r="O18" s="7"/>
      <c r="P18" s="7" t="s">
        <v>200</v>
      </c>
      <c r="Q18" s="8">
        <v>0</v>
      </c>
      <c r="R18" s="18">
        <f t="shared" si="1"/>
        <v>0</v>
      </c>
    </row>
    <row r="19" spans="1:18" ht="30" x14ac:dyDescent="0.25">
      <c r="A19" s="15">
        <v>5</v>
      </c>
      <c r="B19" s="16" t="s">
        <v>22</v>
      </c>
      <c r="C19" s="16" t="s">
        <v>23</v>
      </c>
      <c r="D19" s="16" t="s">
        <v>24</v>
      </c>
      <c r="E19" s="2">
        <v>1</v>
      </c>
      <c r="F19" s="3" t="s">
        <v>15</v>
      </c>
      <c r="G19" s="2" t="s">
        <v>16</v>
      </c>
      <c r="H19" s="2">
        <v>30</v>
      </c>
      <c r="I19" s="3" t="s">
        <v>15</v>
      </c>
      <c r="J19" s="17">
        <v>30</v>
      </c>
      <c r="K19" s="10"/>
      <c r="L19" s="3" t="s">
        <v>15</v>
      </c>
      <c r="M19" s="2" t="s">
        <v>16</v>
      </c>
      <c r="N19" s="4">
        <f t="shared" si="0"/>
        <v>1</v>
      </c>
      <c r="O19" s="7" t="s">
        <v>294</v>
      </c>
      <c r="P19" s="7" t="s">
        <v>201</v>
      </c>
      <c r="Q19" s="8">
        <v>7.2</v>
      </c>
      <c r="R19" s="18">
        <f t="shared" si="1"/>
        <v>216</v>
      </c>
    </row>
    <row r="20" spans="1:18" ht="30" x14ac:dyDescent="0.25">
      <c r="A20" s="15">
        <v>6</v>
      </c>
      <c r="B20" s="19" t="s">
        <v>22</v>
      </c>
      <c r="C20" s="19" t="s">
        <v>23</v>
      </c>
      <c r="D20" s="19" t="s">
        <v>14</v>
      </c>
      <c r="E20" s="2">
        <v>1</v>
      </c>
      <c r="F20" s="3" t="s">
        <v>15</v>
      </c>
      <c r="G20" s="3" t="s">
        <v>16</v>
      </c>
      <c r="H20" s="2">
        <v>180</v>
      </c>
      <c r="I20" s="3" t="s">
        <v>15</v>
      </c>
      <c r="J20" s="20">
        <v>180</v>
      </c>
      <c r="K20" s="10"/>
      <c r="L20" s="3" t="s">
        <v>15</v>
      </c>
      <c r="M20" s="3" t="s">
        <v>16</v>
      </c>
      <c r="N20" s="4">
        <f t="shared" si="0"/>
        <v>1</v>
      </c>
      <c r="O20" s="7" t="s">
        <v>294</v>
      </c>
      <c r="P20" s="7" t="s">
        <v>202</v>
      </c>
      <c r="Q20" s="8">
        <v>7.98</v>
      </c>
      <c r="R20" s="18">
        <f t="shared" si="1"/>
        <v>1436.4</v>
      </c>
    </row>
    <row r="21" spans="1:18" ht="30" x14ac:dyDescent="0.25">
      <c r="A21" s="15">
        <v>7</v>
      </c>
      <c r="B21" s="19" t="s">
        <v>22</v>
      </c>
      <c r="C21" s="19" t="s">
        <v>23</v>
      </c>
      <c r="D21" s="19" t="s">
        <v>14</v>
      </c>
      <c r="E21" s="2">
        <v>2.5</v>
      </c>
      <c r="F21" s="3" t="s">
        <v>15</v>
      </c>
      <c r="G21" s="3" t="s">
        <v>16</v>
      </c>
      <c r="H21" s="2">
        <v>180</v>
      </c>
      <c r="I21" s="3" t="s">
        <v>15</v>
      </c>
      <c r="J21" s="20">
        <v>72</v>
      </c>
      <c r="K21" s="10"/>
      <c r="L21" s="3" t="s">
        <v>15</v>
      </c>
      <c r="M21" s="3" t="s">
        <v>16</v>
      </c>
      <c r="N21" s="4">
        <f t="shared" si="0"/>
        <v>1</v>
      </c>
      <c r="O21" s="7" t="s">
        <v>294</v>
      </c>
      <c r="P21" s="7" t="s">
        <v>203</v>
      </c>
      <c r="Q21" s="8">
        <v>13.2</v>
      </c>
      <c r="R21" s="18">
        <f t="shared" si="1"/>
        <v>950.4</v>
      </c>
    </row>
    <row r="22" spans="1:18" ht="30" x14ac:dyDescent="0.25">
      <c r="A22" s="15">
        <v>8</v>
      </c>
      <c r="B22" s="16" t="s">
        <v>25</v>
      </c>
      <c r="C22" s="16" t="s">
        <v>26</v>
      </c>
      <c r="D22" s="16" t="s">
        <v>14</v>
      </c>
      <c r="E22" s="2">
        <v>1</v>
      </c>
      <c r="F22" s="2" t="s">
        <v>15</v>
      </c>
      <c r="G22" s="2" t="s">
        <v>16</v>
      </c>
      <c r="H22" s="2">
        <v>20</v>
      </c>
      <c r="I22" s="2" t="s">
        <v>15</v>
      </c>
      <c r="J22" s="17">
        <v>20</v>
      </c>
      <c r="K22" s="10"/>
      <c r="L22" s="2" t="s">
        <v>15</v>
      </c>
      <c r="M22" s="2" t="s">
        <v>16</v>
      </c>
      <c r="N22" s="4">
        <f t="shared" si="0"/>
        <v>1</v>
      </c>
      <c r="O22" s="7" t="s">
        <v>294</v>
      </c>
      <c r="P22" s="7" t="s">
        <v>204</v>
      </c>
      <c r="Q22" s="8">
        <v>20.95</v>
      </c>
      <c r="R22" s="18">
        <f t="shared" si="1"/>
        <v>419</v>
      </c>
    </row>
    <row r="23" spans="1:18" ht="30" x14ac:dyDescent="0.25">
      <c r="A23" s="15">
        <v>9</v>
      </c>
      <c r="B23" s="16" t="s">
        <v>25</v>
      </c>
      <c r="C23" s="16" t="s">
        <v>26</v>
      </c>
      <c r="D23" s="16" t="s">
        <v>14</v>
      </c>
      <c r="E23" s="2">
        <v>2.5</v>
      </c>
      <c r="F23" s="2" t="s">
        <v>15</v>
      </c>
      <c r="G23" s="2" t="s">
        <v>16</v>
      </c>
      <c r="H23" s="2">
        <v>20</v>
      </c>
      <c r="I23" s="2" t="s">
        <v>15</v>
      </c>
      <c r="J23" s="17">
        <v>8</v>
      </c>
      <c r="K23" s="10"/>
      <c r="L23" s="2" t="s">
        <v>15</v>
      </c>
      <c r="M23" s="2" t="s">
        <v>16</v>
      </c>
      <c r="N23" s="4">
        <f t="shared" si="0"/>
        <v>1</v>
      </c>
      <c r="O23" s="7" t="s">
        <v>294</v>
      </c>
      <c r="P23" s="7" t="s">
        <v>205</v>
      </c>
      <c r="Q23" s="8">
        <v>54.12</v>
      </c>
      <c r="R23" s="18">
        <f t="shared" si="1"/>
        <v>432.96</v>
      </c>
    </row>
    <row r="24" spans="1:18" s="21" customFormat="1" ht="30" x14ac:dyDescent="0.25">
      <c r="A24" s="4">
        <v>10</v>
      </c>
      <c r="B24" s="16" t="s">
        <v>27</v>
      </c>
      <c r="C24" s="16" t="s">
        <v>28</v>
      </c>
      <c r="D24" s="16" t="s">
        <v>29</v>
      </c>
      <c r="E24" s="2">
        <v>2.5</v>
      </c>
      <c r="F24" s="2" t="s">
        <v>15</v>
      </c>
      <c r="G24" s="2" t="s">
        <v>16</v>
      </c>
      <c r="H24" s="2">
        <v>800</v>
      </c>
      <c r="I24" s="2" t="s">
        <v>15</v>
      </c>
      <c r="J24" s="17">
        <v>320</v>
      </c>
      <c r="K24" s="10">
        <v>1</v>
      </c>
      <c r="L24" s="2" t="s">
        <v>15</v>
      </c>
      <c r="M24" s="2" t="s">
        <v>16</v>
      </c>
      <c r="N24" s="4">
        <f t="shared" si="0"/>
        <v>2.5</v>
      </c>
      <c r="O24" s="7" t="s">
        <v>294</v>
      </c>
      <c r="P24" s="7" t="s">
        <v>206</v>
      </c>
      <c r="Q24" s="8">
        <v>5.2</v>
      </c>
      <c r="R24" s="18">
        <f t="shared" si="1"/>
        <v>4160</v>
      </c>
    </row>
    <row r="25" spans="1:18" ht="30" x14ac:dyDescent="0.25">
      <c r="A25" s="15">
        <v>11</v>
      </c>
      <c r="B25" s="16" t="s">
        <v>30</v>
      </c>
      <c r="C25" s="16" t="s">
        <v>28</v>
      </c>
      <c r="D25" s="16" t="s">
        <v>24</v>
      </c>
      <c r="E25" s="2">
        <v>1</v>
      </c>
      <c r="F25" s="3" t="s">
        <v>15</v>
      </c>
      <c r="G25" s="2" t="s">
        <v>16</v>
      </c>
      <c r="H25" s="2">
        <v>80</v>
      </c>
      <c r="I25" s="3" t="s">
        <v>15</v>
      </c>
      <c r="J25" s="17">
        <v>80</v>
      </c>
      <c r="K25" s="10"/>
      <c r="L25" s="3" t="s">
        <v>15</v>
      </c>
      <c r="M25" s="2" t="s">
        <v>16</v>
      </c>
      <c r="N25" s="4">
        <f t="shared" si="0"/>
        <v>1</v>
      </c>
      <c r="O25" s="7" t="s">
        <v>294</v>
      </c>
      <c r="P25" s="7" t="s">
        <v>207</v>
      </c>
      <c r="Q25" s="8">
        <v>8.35</v>
      </c>
      <c r="R25" s="18">
        <f t="shared" si="1"/>
        <v>668</v>
      </c>
    </row>
    <row r="26" spans="1:18" s="21" customFormat="1" ht="30" x14ac:dyDescent="0.25">
      <c r="A26" s="4">
        <v>12</v>
      </c>
      <c r="B26" s="16" t="s">
        <v>27</v>
      </c>
      <c r="C26" s="16" t="s">
        <v>28</v>
      </c>
      <c r="D26" s="16" t="s">
        <v>24</v>
      </c>
      <c r="E26" s="2">
        <v>2.5</v>
      </c>
      <c r="F26" s="2" t="s">
        <v>15</v>
      </c>
      <c r="G26" s="2" t="s">
        <v>16</v>
      </c>
      <c r="H26" s="2">
        <v>80</v>
      </c>
      <c r="I26" s="2" t="s">
        <v>15</v>
      </c>
      <c r="J26" s="17">
        <v>32</v>
      </c>
      <c r="K26" s="10"/>
      <c r="L26" s="2" t="s">
        <v>15</v>
      </c>
      <c r="M26" s="2" t="s">
        <v>16</v>
      </c>
      <c r="N26" s="4">
        <f t="shared" si="0"/>
        <v>1</v>
      </c>
      <c r="O26" s="7" t="s">
        <v>294</v>
      </c>
      <c r="P26" s="7" t="s">
        <v>208</v>
      </c>
      <c r="Q26" s="8">
        <v>10.85</v>
      </c>
      <c r="R26" s="18">
        <f t="shared" si="1"/>
        <v>347.2</v>
      </c>
    </row>
    <row r="27" spans="1:18" ht="30" customHeight="1" x14ac:dyDescent="0.25">
      <c r="A27" s="15">
        <v>13</v>
      </c>
      <c r="B27" s="19" t="s">
        <v>31</v>
      </c>
      <c r="C27" s="19" t="s">
        <v>32</v>
      </c>
      <c r="D27" s="19" t="s">
        <v>33</v>
      </c>
      <c r="E27" s="2">
        <v>10</v>
      </c>
      <c r="F27" s="3" t="s">
        <v>0</v>
      </c>
      <c r="G27" s="3" t="s">
        <v>16</v>
      </c>
      <c r="H27" s="2">
        <v>240</v>
      </c>
      <c r="I27" s="3" t="s">
        <v>0</v>
      </c>
      <c r="J27" s="20">
        <v>24</v>
      </c>
      <c r="K27" s="10"/>
      <c r="L27" s="3" t="s">
        <v>0</v>
      </c>
      <c r="M27" s="3" t="s">
        <v>16</v>
      </c>
      <c r="N27" s="4">
        <f t="shared" si="0"/>
        <v>1</v>
      </c>
      <c r="O27" s="7" t="s">
        <v>294</v>
      </c>
      <c r="P27" s="7" t="s">
        <v>209</v>
      </c>
      <c r="Q27" s="8">
        <v>32.4</v>
      </c>
      <c r="R27" s="18">
        <f t="shared" si="1"/>
        <v>777.59999999999991</v>
      </c>
    </row>
    <row r="28" spans="1:18" ht="30" x14ac:dyDescent="0.25">
      <c r="A28" s="15">
        <v>14</v>
      </c>
      <c r="B28" s="19" t="s">
        <v>34</v>
      </c>
      <c r="C28" s="19" t="s">
        <v>35</v>
      </c>
      <c r="D28" s="19" t="s">
        <v>24</v>
      </c>
      <c r="E28" s="2">
        <v>1</v>
      </c>
      <c r="F28" s="3" t="s">
        <v>15</v>
      </c>
      <c r="G28" s="3" t="s">
        <v>16</v>
      </c>
      <c r="H28" s="2">
        <v>200</v>
      </c>
      <c r="I28" s="3" t="s">
        <v>15</v>
      </c>
      <c r="J28" s="20">
        <v>200</v>
      </c>
      <c r="K28" s="10"/>
      <c r="L28" s="3" t="s">
        <v>15</v>
      </c>
      <c r="M28" s="3" t="s">
        <v>16</v>
      </c>
      <c r="N28" s="4">
        <f t="shared" si="0"/>
        <v>1</v>
      </c>
      <c r="O28" s="7" t="s">
        <v>294</v>
      </c>
      <c r="P28" s="7" t="s">
        <v>210</v>
      </c>
      <c r="Q28" s="8">
        <v>11.63</v>
      </c>
      <c r="R28" s="18">
        <f t="shared" si="1"/>
        <v>2326</v>
      </c>
    </row>
    <row r="29" spans="1:18" ht="30" x14ac:dyDescent="0.25">
      <c r="A29" s="15">
        <v>15</v>
      </c>
      <c r="B29" s="19" t="s">
        <v>34</v>
      </c>
      <c r="C29" s="19" t="s">
        <v>35</v>
      </c>
      <c r="D29" s="19" t="s">
        <v>24</v>
      </c>
      <c r="E29" s="2">
        <v>2.5</v>
      </c>
      <c r="F29" s="3" t="s">
        <v>15</v>
      </c>
      <c r="G29" s="3" t="s">
        <v>16</v>
      </c>
      <c r="H29" s="2">
        <v>200</v>
      </c>
      <c r="I29" s="3" t="s">
        <v>15</v>
      </c>
      <c r="J29" s="20">
        <v>80</v>
      </c>
      <c r="K29" s="10"/>
      <c r="L29" s="3" t="s">
        <v>15</v>
      </c>
      <c r="M29" s="3" t="s">
        <v>16</v>
      </c>
      <c r="N29" s="4">
        <f t="shared" si="0"/>
        <v>1</v>
      </c>
      <c r="O29" s="7" t="s">
        <v>294</v>
      </c>
      <c r="P29" s="7" t="s">
        <v>211</v>
      </c>
      <c r="Q29" s="8">
        <v>25.9</v>
      </c>
      <c r="R29" s="18">
        <f t="shared" si="1"/>
        <v>2072</v>
      </c>
    </row>
    <row r="30" spans="1:18" ht="30" customHeight="1" x14ac:dyDescent="0.25">
      <c r="A30" s="15">
        <v>16</v>
      </c>
      <c r="B30" s="19" t="s">
        <v>34</v>
      </c>
      <c r="C30" s="19" t="s">
        <v>35</v>
      </c>
      <c r="D30" s="19" t="s">
        <v>36</v>
      </c>
      <c r="E30" s="2">
        <v>2.5</v>
      </c>
      <c r="F30" s="3" t="s">
        <v>15</v>
      </c>
      <c r="G30" s="2" t="s">
        <v>16</v>
      </c>
      <c r="H30" s="2">
        <v>25</v>
      </c>
      <c r="I30" s="3" t="s">
        <v>15</v>
      </c>
      <c r="J30" s="17">
        <v>10</v>
      </c>
      <c r="K30" s="10"/>
      <c r="L30" s="3" t="s">
        <v>15</v>
      </c>
      <c r="M30" s="2" t="s">
        <v>16</v>
      </c>
      <c r="N30" s="4">
        <f t="shared" si="0"/>
        <v>1</v>
      </c>
      <c r="O30" s="7" t="s">
        <v>294</v>
      </c>
      <c r="P30" s="7" t="s">
        <v>212</v>
      </c>
      <c r="Q30" s="8">
        <v>33.479999999999997</v>
      </c>
      <c r="R30" s="18">
        <f t="shared" si="1"/>
        <v>334.79999999999995</v>
      </c>
    </row>
    <row r="31" spans="1:18" ht="30" customHeight="1" x14ac:dyDescent="0.25">
      <c r="A31" s="15">
        <v>17</v>
      </c>
      <c r="B31" s="16" t="s">
        <v>34</v>
      </c>
      <c r="C31" s="16" t="s">
        <v>35</v>
      </c>
      <c r="D31" s="16" t="s">
        <v>36</v>
      </c>
      <c r="E31" s="2">
        <v>1</v>
      </c>
      <c r="F31" s="3" t="s">
        <v>15</v>
      </c>
      <c r="G31" s="2" t="s">
        <v>16</v>
      </c>
      <c r="H31" s="2">
        <v>25</v>
      </c>
      <c r="I31" s="3" t="s">
        <v>15</v>
      </c>
      <c r="J31" s="17">
        <v>25</v>
      </c>
      <c r="K31" s="10"/>
      <c r="L31" s="3" t="s">
        <v>15</v>
      </c>
      <c r="M31" s="2" t="s">
        <v>16</v>
      </c>
      <c r="N31" s="4">
        <f t="shared" si="0"/>
        <v>1</v>
      </c>
      <c r="O31" s="7" t="s">
        <v>294</v>
      </c>
      <c r="P31" s="7" t="s">
        <v>213</v>
      </c>
      <c r="Q31" s="8">
        <v>16.62</v>
      </c>
      <c r="R31" s="18">
        <f t="shared" si="1"/>
        <v>415.5</v>
      </c>
    </row>
    <row r="32" spans="1:18" ht="30" x14ac:dyDescent="0.25">
      <c r="A32" s="15">
        <v>18</v>
      </c>
      <c r="B32" s="16" t="s">
        <v>34</v>
      </c>
      <c r="C32" s="16" t="s">
        <v>35</v>
      </c>
      <c r="D32" s="16" t="s">
        <v>14</v>
      </c>
      <c r="E32" s="2">
        <v>2.5</v>
      </c>
      <c r="F32" s="3" t="s">
        <v>15</v>
      </c>
      <c r="G32" s="2" t="s">
        <v>16</v>
      </c>
      <c r="H32" s="2">
        <v>80</v>
      </c>
      <c r="I32" s="3" t="s">
        <v>15</v>
      </c>
      <c r="J32" s="17">
        <v>32</v>
      </c>
      <c r="K32" s="10"/>
      <c r="L32" s="3" t="s">
        <v>15</v>
      </c>
      <c r="M32" s="2" t="s">
        <v>16</v>
      </c>
      <c r="N32" s="4">
        <f t="shared" si="0"/>
        <v>1</v>
      </c>
      <c r="O32" s="7" t="s">
        <v>294</v>
      </c>
      <c r="P32" s="7" t="s">
        <v>214</v>
      </c>
      <c r="Q32" s="8">
        <v>33.15</v>
      </c>
      <c r="R32" s="18">
        <f t="shared" si="1"/>
        <v>1060.8</v>
      </c>
    </row>
    <row r="33" spans="1:18" ht="30" x14ac:dyDescent="0.25">
      <c r="A33" s="15">
        <v>19</v>
      </c>
      <c r="B33" s="16" t="s">
        <v>37</v>
      </c>
      <c r="C33" s="16" t="s">
        <v>38</v>
      </c>
      <c r="D33" s="16" t="s">
        <v>33</v>
      </c>
      <c r="E33" s="2">
        <v>10</v>
      </c>
      <c r="F33" s="3" t="s">
        <v>0</v>
      </c>
      <c r="G33" s="2" t="s">
        <v>16</v>
      </c>
      <c r="H33" s="2">
        <v>100</v>
      </c>
      <c r="I33" s="3" t="s">
        <v>0</v>
      </c>
      <c r="J33" s="17">
        <v>10</v>
      </c>
      <c r="K33" s="10"/>
      <c r="L33" s="3" t="s">
        <v>0</v>
      </c>
      <c r="M33" s="2" t="s">
        <v>16</v>
      </c>
      <c r="N33" s="4">
        <f t="shared" si="0"/>
        <v>1</v>
      </c>
      <c r="O33" s="7" t="s">
        <v>295</v>
      </c>
      <c r="P33" s="7" t="s">
        <v>215</v>
      </c>
      <c r="Q33" s="8">
        <v>80.87</v>
      </c>
      <c r="R33" s="18">
        <f t="shared" si="1"/>
        <v>808.7</v>
      </c>
    </row>
    <row r="34" spans="1:18" ht="30" x14ac:dyDescent="0.25">
      <c r="A34" s="15">
        <v>20</v>
      </c>
      <c r="B34" s="19" t="s">
        <v>39</v>
      </c>
      <c r="C34" s="19" t="s">
        <v>40</v>
      </c>
      <c r="D34" s="19" t="s">
        <v>41</v>
      </c>
      <c r="E34" s="2">
        <v>1</v>
      </c>
      <c r="F34" s="3" t="s">
        <v>42</v>
      </c>
      <c r="G34" s="3" t="s">
        <v>43</v>
      </c>
      <c r="H34" s="2">
        <v>40</v>
      </c>
      <c r="I34" s="3" t="s">
        <v>42</v>
      </c>
      <c r="J34" s="20">
        <v>40</v>
      </c>
      <c r="K34" s="10">
        <v>0.5</v>
      </c>
      <c r="L34" s="3" t="s">
        <v>42</v>
      </c>
      <c r="M34" s="3" t="s">
        <v>43</v>
      </c>
      <c r="N34" s="4">
        <f t="shared" si="0"/>
        <v>2</v>
      </c>
      <c r="O34" s="7" t="s">
        <v>294</v>
      </c>
      <c r="P34" s="7" t="s">
        <v>216</v>
      </c>
      <c r="Q34" s="8">
        <v>10.73</v>
      </c>
      <c r="R34" s="18">
        <f t="shared" si="1"/>
        <v>858.40000000000009</v>
      </c>
    </row>
    <row r="35" spans="1:18" ht="30" x14ac:dyDescent="0.25">
      <c r="A35" s="15">
        <v>21</v>
      </c>
      <c r="B35" s="19" t="s">
        <v>44</v>
      </c>
      <c r="C35" s="19" t="s">
        <v>45</v>
      </c>
      <c r="D35" s="16" t="s">
        <v>24</v>
      </c>
      <c r="E35" s="2">
        <v>1</v>
      </c>
      <c r="F35" s="3" t="s">
        <v>15</v>
      </c>
      <c r="G35" s="3" t="s">
        <v>16</v>
      </c>
      <c r="H35" s="2">
        <v>55</v>
      </c>
      <c r="I35" s="3" t="s">
        <v>15</v>
      </c>
      <c r="J35" s="20">
        <v>55</v>
      </c>
      <c r="K35" s="10"/>
      <c r="L35" s="3" t="s">
        <v>15</v>
      </c>
      <c r="M35" s="3" t="s">
        <v>16</v>
      </c>
      <c r="N35" s="4">
        <f t="shared" si="0"/>
        <v>1</v>
      </c>
      <c r="O35" s="7" t="s">
        <v>294</v>
      </c>
      <c r="P35" s="7" t="s">
        <v>217</v>
      </c>
      <c r="Q35" s="8">
        <v>18.78</v>
      </c>
      <c r="R35" s="18">
        <f t="shared" si="1"/>
        <v>1032.9000000000001</v>
      </c>
    </row>
    <row r="36" spans="1:18" ht="30" x14ac:dyDescent="0.25">
      <c r="A36" s="15">
        <v>22</v>
      </c>
      <c r="B36" s="19" t="s">
        <v>46</v>
      </c>
      <c r="C36" s="19" t="s">
        <v>45</v>
      </c>
      <c r="D36" s="16" t="s">
        <v>24</v>
      </c>
      <c r="E36" s="2">
        <v>2.5</v>
      </c>
      <c r="F36" s="3" t="s">
        <v>15</v>
      </c>
      <c r="G36" s="3" t="s">
        <v>16</v>
      </c>
      <c r="H36" s="2">
        <v>55</v>
      </c>
      <c r="I36" s="3" t="s">
        <v>15</v>
      </c>
      <c r="J36" s="20">
        <v>22</v>
      </c>
      <c r="K36" s="10"/>
      <c r="L36" s="3" t="s">
        <v>15</v>
      </c>
      <c r="M36" s="3" t="s">
        <v>16</v>
      </c>
      <c r="N36" s="4">
        <f t="shared" si="0"/>
        <v>1</v>
      </c>
      <c r="O36" s="7" t="s">
        <v>294</v>
      </c>
      <c r="P36" s="7" t="s">
        <v>218</v>
      </c>
      <c r="Q36" s="8">
        <v>39</v>
      </c>
      <c r="R36" s="18">
        <f t="shared" si="1"/>
        <v>858</v>
      </c>
    </row>
    <row r="37" spans="1:18" ht="30" x14ac:dyDescent="0.25">
      <c r="A37" s="15">
        <v>23</v>
      </c>
      <c r="B37" s="19" t="s">
        <v>46</v>
      </c>
      <c r="C37" s="19" t="s">
        <v>45</v>
      </c>
      <c r="D37" s="19" t="s">
        <v>14</v>
      </c>
      <c r="E37" s="2">
        <v>1</v>
      </c>
      <c r="F37" s="3" t="s">
        <v>15</v>
      </c>
      <c r="G37" s="3" t="s">
        <v>16</v>
      </c>
      <c r="H37" s="2">
        <v>50</v>
      </c>
      <c r="I37" s="3" t="s">
        <v>15</v>
      </c>
      <c r="J37" s="20">
        <v>50</v>
      </c>
      <c r="K37" s="10"/>
      <c r="L37" s="3" t="s">
        <v>15</v>
      </c>
      <c r="M37" s="3" t="s">
        <v>16</v>
      </c>
      <c r="N37" s="4">
        <f t="shared" si="0"/>
        <v>1</v>
      </c>
      <c r="O37" s="7" t="s">
        <v>294</v>
      </c>
      <c r="P37" s="7" t="s">
        <v>219</v>
      </c>
      <c r="Q37" s="8">
        <v>12.17</v>
      </c>
      <c r="R37" s="18">
        <f t="shared" si="1"/>
        <v>608.5</v>
      </c>
    </row>
    <row r="38" spans="1:18" ht="30" x14ac:dyDescent="0.25">
      <c r="A38" s="15">
        <v>24</v>
      </c>
      <c r="B38" s="19" t="s">
        <v>46</v>
      </c>
      <c r="C38" s="19" t="s">
        <v>45</v>
      </c>
      <c r="D38" s="19" t="s">
        <v>14</v>
      </c>
      <c r="E38" s="2">
        <v>2.5</v>
      </c>
      <c r="F38" s="3" t="s">
        <v>15</v>
      </c>
      <c r="G38" s="3" t="s">
        <v>16</v>
      </c>
      <c r="H38" s="2">
        <v>50</v>
      </c>
      <c r="I38" s="3" t="s">
        <v>15</v>
      </c>
      <c r="J38" s="20">
        <v>20</v>
      </c>
      <c r="K38" s="10"/>
      <c r="L38" s="3" t="s">
        <v>15</v>
      </c>
      <c r="M38" s="3" t="s">
        <v>16</v>
      </c>
      <c r="N38" s="4">
        <f t="shared" si="0"/>
        <v>1</v>
      </c>
      <c r="O38" s="7" t="s">
        <v>294</v>
      </c>
      <c r="P38" s="7" t="s">
        <v>220</v>
      </c>
      <c r="Q38" s="8">
        <v>27.77</v>
      </c>
      <c r="R38" s="18">
        <f t="shared" si="1"/>
        <v>555.4</v>
      </c>
    </row>
    <row r="39" spans="1:18" ht="30" x14ac:dyDescent="0.25">
      <c r="A39" s="15">
        <v>25</v>
      </c>
      <c r="B39" s="16" t="s">
        <v>47</v>
      </c>
      <c r="C39" s="16" t="s">
        <v>48</v>
      </c>
      <c r="D39" s="16" t="s">
        <v>33</v>
      </c>
      <c r="E39" s="2">
        <v>100</v>
      </c>
      <c r="F39" s="3" t="s">
        <v>0</v>
      </c>
      <c r="G39" s="2" t="s">
        <v>16</v>
      </c>
      <c r="H39" s="2">
        <v>2500</v>
      </c>
      <c r="I39" s="3" t="s">
        <v>0</v>
      </c>
      <c r="J39" s="17">
        <v>25</v>
      </c>
      <c r="K39" s="10"/>
      <c r="L39" s="3" t="s">
        <v>0</v>
      </c>
      <c r="M39" s="2" t="s">
        <v>16</v>
      </c>
      <c r="N39" s="4">
        <f t="shared" si="0"/>
        <v>1</v>
      </c>
      <c r="O39" s="7" t="s">
        <v>294</v>
      </c>
      <c r="P39" s="7" t="s">
        <v>221</v>
      </c>
      <c r="Q39" s="8">
        <v>46.42</v>
      </c>
      <c r="R39" s="18">
        <f t="shared" si="1"/>
        <v>1160.5</v>
      </c>
    </row>
    <row r="40" spans="1:18" ht="30" x14ac:dyDescent="0.25">
      <c r="A40" s="15">
        <v>26</v>
      </c>
      <c r="B40" s="16" t="s">
        <v>49</v>
      </c>
      <c r="C40" s="16" t="s">
        <v>50</v>
      </c>
      <c r="D40" s="16" t="s">
        <v>33</v>
      </c>
      <c r="E40" s="2">
        <v>100</v>
      </c>
      <c r="F40" s="3" t="s">
        <v>0</v>
      </c>
      <c r="G40" s="2" t="s">
        <v>16</v>
      </c>
      <c r="H40" s="2">
        <v>2000</v>
      </c>
      <c r="I40" s="3" t="s">
        <v>0</v>
      </c>
      <c r="J40" s="17">
        <v>20</v>
      </c>
      <c r="K40" s="10"/>
      <c r="L40" s="3" t="s">
        <v>0</v>
      </c>
      <c r="M40" s="2" t="s">
        <v>16</v>
      </c>
      <c r="N40" s="4">
        <f t="shared" si="0"/>
        <v>1</v>
      </c>
      <c r="O40" s="9" t="s">
        <v>296</v>
      </c>
      <c r="P40" s="9" t="s">
        <v>222</v>
      </c>
      <c r="Q40" s="8">
        <v>109.75</v>
      </c>
      <c r="R40" s="18">
        <f t="shared" si="1"/>
        <v>2195</v>
      </c>
    </row>
    <row r="41" spans="1:18" ht="30" x14ac:dyDescent="0.25">
      <c r="A41" s="15">
        <v>27</v>
      </c>
      <c r="B41" s="19" t="s">
        <v>51</v>
      </c>
      <c r="C41" s="19" t="s">
        <v>52</v>
      </c>
      <c r="D41" s="19" t="s">
        <v>14</v>
      </c>
      <c r="E41" s="2">
        <v>1</v>
      </c>
      <c r="F41" s="3" t="s">
        <v>15</v>
      </c>
      <c r="G41" s="3" t="s">
        <v>16</v>
      </c>
      <c r="H41" s="2">
        <v>180</v>
      </c>
      <c r="I41" s="3" t="s">
        <v>15</v>
      </c>
      <c r="J41" s="20">
        <v>180</v>
      </c>
      <c r="K41" s="10"/>
      <c r="L41" s="3" t="s">
        <v>15</v>
      </c>
      <c r="M41" s="3" t="s">
        <v>16</v>
      </c>
      <c r="N41" s="4">
        <f t="shared" si="0"/>
        <v>1</v>
      </c>
      <c r="O41" s="9" t="s">
        <v>294</v>
      </c>
      <c r="P41" s="9" t="s">
        <v>223</v>
      </c>
      <c r="Q41" s="8">
        <v>13.75</v>
      </c>
      <c r="R41" s="18">
        <f t="shared" si="1"/>
        <v>2475</v>
      </c>
    </row>
    <row r="42" spans="1:18" ht="30" x14ac:dyDescent="0.25">
      <c r="A42" s="15">
        <v>28</v>
      </c>
      <c r="B42" s="19" t="s">
        <v>51</v>
      </c>
      <c r="C42" s="19" t="s">
        <v>52</v>
      </c>
      <c r="D42" s="19" t="s">
        <v>14</v>
      </c>
      <c r="E42" s="2">
        <v>2.5</v>
      </c>
      <c r="F42" s="3" t="s">
        <v>15</v>
      </c>
      <c r="G42" s="3" t="s">
        <v>16</v>
      </c>
      <c r="H42" s="2">
        <v>180</v>
      </c>
      <c r="I42" s="3" t="s">
        <v>15</v>
      </c>
      <c r="J42" s="20">
        <v>72</v>
      </c>
      <c r="K42" s="10"/>
      <c r="L42" s="3" t="s">
        <v>15</v>
      </c>
      <c r="M42" s="3" t="s">
        <v>16</v>
      </c>
      <c r="N42" s="4">
        <f t="shared" si="0"/>
        <v>1</v>
      </c>
      <c r="O42" s="9" t="s">
        <v>294</v>
      </c>
      <c r="P42" s="9" t="s">
        <v>224</v>
      </c>
      <c r="Q42" s="8">
        <v>19.88</v>
      </c>
      <c r="R42" s="18">
        <f t="shared" si="1"/>
        <v>1431.36</v>
      </c>
    </row>
    <row r="43" spans="1:18" ht="30" x14ac:dyDescent="0.25">
      <c r="A43" s="15">
        <v>29</v>
      </c>
      <c r="B43" s="19" t="s">
        <v>53</v>
      </c>
      <c r="C43" s="19" t="s">
        <v>54</v>
      </c>
      <c r="D43" s="19" t="s">
        <v>33</v>
      </c>
      <c r="E43" s="2">
        <v>25</v>
      </c>
      <c r="F43" s="3" t="s">
        <v>0</v>
      </c>
      <c r="G43" s="3" t="s">
        <v>16</v>
      </c>
      <c r="H43" s="2">
        <v>750</v>
      </c>
      <c r="I43" s="3" t="s">
        <v>0</v>
      </c>
      <c r="J43" s="20">
        <v>30</v>
      </c>
      <c r="K43" s="10"/>
      <c r="L43" s="3" t="s">
        <v>0</v>
      </c>
      <c r="M43" s="3" t="s">
        <v>16</v>
      </c>
      <c r="N43" s="4">
        <f t="shared" si="0"/>
        <v>1</v>
      </c>
      <c r="O43" s="9" t="s">
        <v>294</v>
      </c>
      <c r="P43" s="9" t="s">
        <v>225</v>
      </c>
      <c r="Q43" s="8">
        <v>128.33000000000001</v>
      </c>
      <c r="R43" s="18">
        <f t="shared" si="1"/>
        <v>3849.9000000000005</v>
      </c>
    </row>
    <row r="44" spans="1:18" ht="30" x14ac:dyDescent="0.25">
      <c r="A44" s="15">
        <v>30</v>
      </c>
      <c r="B44" s="19" t="s">
        <v>55</v>
      </c>
      <c r="C44" s="19" t="s">
        <v>56</v>
      </c>
      <c r="D44" s="19" t="s">
        <v>14</v>
      </c>
      <c r="E44" s="2">
        <v>1</v>
      </c>
      <c r="F44" s="3" t="s">
        <v>15</v>
      </c>
      <c r="G44" s="3" t="s">
        <v>16</v>
      </c>
      <c r="H44" s="2">
        <v>200</v>
      </c>
      <c r="I44" s="3" t="s">
        <v>15</v>
      </c>
      <c r="J44" s="20">
        <v>200</v>
      </c>
      <c r="K44" s="10"/>
      <c r="L44" s="3" t="s">
        <v>15</v>
      </c>
      <c r="M44" s="3" t="s">
        <v>16</v>
      </c>
      <c r="N44" s="4">
        <f t="shared" si="0"/>
        <v>1</v>
      </c>
      <c r="O44" s="7" t="s">
        <v>294</v>
      </c>
      <c r="P44" s="7" t="s">
        <v>226</v>
      </c>
      <c r="Q44" s="8">
        <v>13.15</v>
      </c>
      <c r="R44" s="18">
        <f t="shared" si="1"/>
        <v>2630</v>
      </c>
    </row>
    <row r="45" spans="1:18" ht="30" x14ac:dyDescent="0.25">
      <c r="A45" s="15">
        <v>31</v>
      </c>
      <c r="B45" s="19" t="s">
        <v>55</v>
      </c>
      <c r="C45" s="19" t="s">
        <v>56</v>
      </c>
      <c r="D45" s="19" t="s">
        <v>14</v>
      </c>
      <c r="E45" s="2">
        <v>2.5</v>
      </c>
      <c r="F45" s="3" t="s">
        <v>15</v>
      </c>
      <c r="G45" s="3" t="s">
        <v>16</v>
      </c>
      <c r="H45" s="2">
        <v>200</v>
      </c>
      <c r="I45" s="3" t="s">
        <v>15</v>
      </c>
      <c r="J45" s="20">
        <v>80</v>
      </c>
      <c r="K45" s="10"/>
      <c r="L45" s="3" t="s">
        <v>15</v>
      </c>
      <c r="M45" s="3" t="s">
        <v>16</v>
      </c>
      <c r="N45" s="4">
        <f t="shared" si="0"/>
        <v>1</v>
      </c>
      <c r="O45" s="9" t="s">
        <v>294</v>
      </c>
      <c r="P45" s="9" t="s">
        <v>227</v>
      </c>
      <c r="Q45" s="8">
        <v>22.03</v>
      </c>
      <c r="R45" s="18">
        <f t="shared" si="1"/>
        <v>1762.4</v>
      </c>
    </row>
    <row r="46" spans="1:18" ht="30" x14ac:dyDescent="0.25">
      <c r="A46" s="15">
        <v>32</v>
      </c>
      <c r="B46" s="19" t="s">
        <v>55</v>
      </c>
      <c r="C46" s="19" t="s">
        <v>56</v>
      </c>
      <c r="D46" s="19" t="s">
        <v>24</v>
      </c>
      <c r="E46" s="2">
        <v>1</v>
      </c>
      <c r="F46" s="3" t="s">
        <v>15</v>
      </c>
      <c r="G46" s="3" t="s">
        <v>16</v>
      </c>
      <c r="H46" s="2">
        <v>180</v>
      </c>
      <c r="I46" s="3" t="s">
        <v>15</v>
      </c>
      <c r="J46" s="20">
        <v>180</v>
      </c>
      <c r="K46" s="10"/>
      <c r="L46" s="3" t="s">
        <v>15</v>
      </c>
      <c r="M46" s="3" t="s">
        <v>16</v>
      </c>
      <c r="N46" s="4">
        <f t="shared" si="0"/>
        <v>1</v>
      </c>
      <c r="O46" s="7" t="s">
        <v>294</v>
      </c>
      <c r="P46" s="7" t="s">
        <v>228</v>
      </c>
      <c r="Q46" s="8">
        <v>15.33</v>
      </c>
      <c r="R46" s="18">
        <f t="shared" si="1"/>
        <v>2759.4</v>
      </c>
    </row>
    <row r="47" spans="1:18" ht="30" x14ac:dyDescent="0.25">
      <c r="A47" s="15">
        <v>33</v>
      </c>
      <c r="B47" s="19" t="s">
        <v>55</v>
      </c>
      <c r="C47" s="19" t="s">
        <v>56</v>
      </c>
      <c r="D47" s="19" t="s">
        <v>24</v>
      </c>
      <c r="E47" s="2">
        <v>2.5</v>
      </c>
      <c r="F47" s="3" t="s">
        <v>15</v>
      </c>
      <c r="G47" s="3" t="s">
        <v>16</v>
      </c>
      <c r="H47" s="2">
        <v>180</v>
      </c>
      <c r="I47" s="3" t="s">
        <v>15</v>
      </c>
      <c r="J47" s="20">
        <v>72</v>
      </c>
      <c r="K47" s="10"/>
      <c r="L47" s="3" t="s">
        <v>15</v>
      </c>
      <c r="M47" s="3" t="s">
        <v>16</v>
      </c>
      <c r="N47" s="4">
        <f t="shared" si="0"/>
        <v>1</v>
      </c>
      <c r="O47" s="7" t="s">
        <v>294</v>
      </c>
      <c r="P47" s="7" t="s">
        <v>229</v>
      </c>
      <c r="Q47" s="8">
        <v>21.47</v>
      </c>
      <c r="R47" s="18">
        <f t="shared" si="1"/>
        <v>1545.84</v>
      </c>
    </row>
    <row r="48" spans="1:18" ht="30" customHeight="1" x14ac:dyDescent="0.25">
      <c r="A48" s="15">
        <v>34</v>
      </c>
      <c r="B48" s="16" t="s">
        <v>55</v>
      </c>
      <c r="C48" s="16" t="s">
        <v>56</v>
      </c>
      <c r="D48" s="16" t="s">
        <v>57</v>
      </c>
      <c r="E48" s="2">
        <v>2.5</v>
      </c>
      <c r="F48" s="3" t="s">
        <v>15</v>
      </c>
      <c r="G48" s="2" t="s">
        <v>16</v>
      </c>
      <c r="H48" s="2">
        <v>80</v>
      </c>
      <c r="I48" s="3" t="s">
        <v>15</v>
      </c>
      <c r="J48" s="17">
        <v>32</v>
      </c>
      <c r="K48" s="10"/>
      <c r="L48" s="3" t="s">
        <v>15</v>
      </c>
      <c r="M48" s="2" t="s">
        <v>16</v>
      </c>
      <c r="N48" s="4">
        <f t="shared" si="0"/>
        <v>1</v>
      </c>
      <c r="O48" s="7"/>
      <c r="P48" s="7" t="s">
        <v>200</v>
      </c>
      <c r="Q48" s="8">
        <v>0</v>
      </c>
      <c r="R48" s="18">
        <f t="shared" si="1"/>
        <v>0</v>
      </c>
    </row>
    <row r="49" spans="1:18" ht="60" x14ac:dyDescent="0.25">
      <c r="A49" s="15">
        <v>35</v>
      </c>
      <c r="B49" s="16" t="s">
        <v>58</v>
      </c>
      <c r="C49" s="16" t="s">
        <v>56</v>
      </c>
      <c r="D49" s="16" t="s">
        <v>14</v>
      </c>
      <c r="E49" s="2">
        <v>0.25</v>
      </c>
      <c r="F49" s="3" t="s">
        <v>15</v>
      </c>
      <c r="G49" s="2" t="s">
        <v>16</v>
      </c>
      <c r="H49" s="2">
        <v>8</v>
      </c>
      <c r="I49" s="3" t="s">
        <v>15</v>
      </c>
      <c r="J49" s="17">
        <v>32</v>
      </c>
      <c r="K49" s="10"/>
      <c r="L49" s="3" t="s">
        <v>15</v>
      </c>
      <c r="M49" s="2" t="s">
        <v>16</v>
      </c>
      <c r="N49" s="4">
        <f t="shared" si="0"/>
        <v>1</v>
      </c>
      <c r="O49" s="7"/>
      <c r="P49" s="7" t="s">
        <v>200</v>
      </c>
      <c r="Q49" s="8">
        <v>0</v>
      </c>
      <c r="R49" s="18">
        <f t="shared" si="1"/>
        <v>0</v>
      </c>
    </row>
    <row r="50" spans="1:18" ht="60" x14ac:dyDescent="0.25">
      <c r="A50" s="15">
        <v>36</v>
      </c>
      <c r="B50" s="16" t="s">
        <v>58</v>
      </c>
      <c r="C50" s="16" t="s">
        <v>56</v>
      </c>
      <c r="D50" s="16" t="s">
        <v>14</v>
      </c>
      <c r="E50" s="2">
        <v>1</v>
      </c>
      <c r="F50" s="3" t="s">
        <v>15</v>
      </c>
      <c r="G50" s="2" t="s">
        <v>16</v>
      </c>
      <c r="H50" s="2">
        <v>20</v>
      </c>
      <c r="I50" s="3" t="s">
        <v>15</v>
      </c>
      <c r="J50" s="17">
        <v>20</v>
      </c>
      <c r="K50" s="10"/>
      <c r="L50" s="3" t="s">
        <v>15</v>
      </c>
      <c r="M50" s="2" t="s">
        <v>16</v>
      </c>
      <c r="N50" s="4">
        <f t="shared" si="0"/>
        <v>1</v>
      </c>
      <c r="O50" s="7" t="s">
        <v>296</v>
      </c>
      <c r="P50" s="7" t="s">
        <v>230</v>
      </c>
      <c r="Q50" s="8">
        <v>142.02000000000001</v>
      </c>
      <c r="R50" s="18">
        <f t="shared" si="1"/>
        <v>2840.4</v>
      </c>
    </row>
    <row r="51" spans="1:18" ht="30" x14ac:dyDescent="0.25">
      <c r="A51" s="15">
        <v>37</v>
      </c>
      <c r="B51" s="19" t="s">
        <v>59</v>
      </c>
      <c r="C51" s="19" t="s">
        <v>60</v>
      </c>
      <c r="D51" s="19" t="s">
        <v>14</v>
      </c>
      <c r="E51" s="2">
        <v>1</v>
      </c>
      <c r="F51" s="3" t="s">
        <v>15</v>
      </c>
      <c r="G51" s="3" t="s">
        <v>16</v>
      </c>
      <c r="H51" s="2">
        <v>200</v>
      </c>
      <c r="I51" s="3" t="s">
        <v>15</v>
      </c>
      <c r="J51" s="20">
        <v>200</v>
      </c>
      <c r="K51" s="10"/>
      <c r="L51" s="3" t="s">
        <v>15</v>
      </c>
      <c r="M51" s="3" t="s">
        <v>16</v>
      </c>
      <c r="N51" s="4">
        <f t="shared" si="0"/>
        <v>1</v>
      </c>
      <c r="O51" s="7" t="s">
        <v>294</v>
      </c>
      <c r="P51" s="7" t="s">
        <v>231</v>
      </c>
      <c r="Q51" s="8">
        <v>15.45</v>
      </c>
      <c r="R51" s="18">
        <f t="shared" si="1"/>
        <v>3090</v>
      </c>
    </row>
    <row r="52" spans="1:18" ht="30" x14ac:dyDescent="0.25">
      <c r="A52" s="15">
        <v>38</v>
      </c>
      <c r="B52" s="19" t="s">
        <v>59</v>
      </c>
      <c r="C52" s="19" t="s">
        <v>60</v>
      </c>
      <c r="D52" s="19" t="s">
        <v>14</v>
      </c>
      <c r="E52" s="2">
        <v>2.5</v>
      </c>
      <c r="F52" s="3" t="s">
        <v>15</v>
      </c>
      <c r="G52" s="3" t="s">
        <v>16</v>
      </c>
      <c r="H52" s="2">
        <v>200</v>
      </c>
      <c r="I52" s="3" t="s">
        <v>15</v>
      </c>
      <c r="J52" s="20">
        <v>80</v>
      </c>
      <c r="K52" s="10"/>
      <c r="L52" s="3" t="s">
        <v>15</v>
      </c>
      <c r="M52" s="3" t="s">
        <v>16</v>
      </c>
      <c r="N52" s="4">
        <f t="shared" si="0"/>
        <v>1</v>
      </c>
      <c r="O52" s="7" t="s">
        <v>294</v>
      </c>
      <c r="P52" s="7" t="s">
        <v>232</v>
      </c>
      <c r="Q52" s="8">
        <v>33.17</v>
      </c>
      <c r="R52" s="18">
        <f t="shared" si="1"/>
        <v>2653.6000000000004</v>
      </c>
    </row>
    <row r="53" spans="1:18" ht="30" x14ac:dyDescent="0.25">
      <c r="A53" s="15">
        <v>39</v>
      </c>
      <c r="B53" s="16" t="s">
        <v>61</v>
      </c>
      <c r="C53" s="16" t="s">
        <v>62</v>
      </c>
      <c r="D53" s="16" t="s">
        <v>14</v>
      </c>
      <c r="E53" s="2">
        <v>1</v>
      </c>
      <c r="F53" s="3" t="s">
        <v>15</v>
      </c>
      <c r="G53" s="2" t="s">
        <v>16</v>
      </c>
      <c r="H53" s="2">
        <v>20</v>
      </c>
      <c r="I53" s="3" t="s">
        <v>15</v>
      </c>
      <c r="J53" s="17">
        <v>20</v>
      </c>
      <c r="K53" s="10"/>
      <c r="L53" s="3" t="s">
        <v>15</v>
      </c>
      <c r="M53" s="2" t="s">
        <v>16</v>
      </c>
      <c r="N53" s="4">
        <f t="shared" si="0"/>
        <v>1</v>
      </c>
      <c r="O53" s="7" t="s">
        <v>294</v>
      </c>
      <c r="P53" s="7" t="s">
        <v>233</v>
      </c>
      <c r="Q53" s="8">
        <v>52.87</v>
      </c>
      <c r="R53" s="18">
        <f t="shared" si="1"/>
        <v>1057.3999999999999</v>
      </c>
    </row>
    <row r="54" spans="1:18" ht="30" x14ac:dyDescent="0.25">
      <c r="A54" s="15">
        <v>40</v>
      </c>
      <c r="B54" s="19" t="s">
        <v>61</v>
      </c>
      <c r="C54" s="19" t="s">
        <v>62</v>
      </c>
      <c r="D54" s="19" t="s">
        <v>14</v>
      </c>
      <c r="E54" s="2">
        <v>2.5</v>
      </c>
      <c r="F54" s="3" t="s">
        <v>15</v>
      </c>
      <c r="G54" s="2" t="s">
        <v>16</v>
      </c>
      <c r="H54" s="2">
        <v>20</v>
      </c>
      <c r="I54" s="3" t="s">
        <v>15</v>
      </c>
      <c r="J54" s="17">
        <v>8</v>
      </c>
      <c r="K54" s="10"/>
      <c r="L54" s="3" t="s">
        <v>15</v>
      </c>
      <c r="M54" s="2" t="s">
        <v>16</v>
      </c>
      <c r="N54" s="4">
        <f t="shared" si="0"/>
        <v>1</v>
      </c>
      <c r="O54" s="7" t="s">
        <v>294</v>
      </c>
      <c r="P54" s="7" t="s">
        <v>234</v>
      </c>
      <c r="Q54" s="8">
        <v>107.72</v>
      </c>
      <c r="R54" s="18">
        <f t="shared" si="1"/>
        <v>861.76</v>
      </c>
    </row>
    <row r="55" spans="1:18" ht="60" x14ac:dyDescent="0.25">
      <c r="A55" s="15">
        <v>41</v>
      </c>
      <c r="B55" s="19" t="s">
        <v>63</v>
      </c>
      <c r="C55" s="19" t="s">
        <v>64</v>
      </c>
      <c r="D55" s="19" t="s">
        <v>33</v>
      </c>
      <c r="E55" s="2">
        <v>7.4999999999999997E-3</v>
      </c>
      <c r="F55" s="3" t="s">
        <v>15</v>
      </c>
      <c r="G55" s="3" t="s">
        <v>16</v>
      </c>
      <c r="H55" s="22">
        <v>0.9</v>
      </c>
      <c r="I55" s="3" t="s">
        <v>15</v>
      </c>
      <c r="J55" s="20">
        <v>120</v>
      </c>
      <c r="K55" s="10"/>
      <c r="L55" s="3" t="s">
        <v>15</v>
      </c>
      <c r="M55" s="3" t="s">
        <v>16</v>
      </c>
      <c r="N55" s="4">
        <f t="shared" si="0"/>
        <v>1</v>
      </c>
      <c r="O55" s="7" t="s">
        <v>296</v>
      </c>
      <c r="P55" s="7" t="s">
        <v>235</v>
      </c>
      <c r="Q55" s="8">
        <v>94.93</v>
      </c>
      <c r="R55" s="18">
        <f t="shared" si="1"/>
        <v>11391.6</v>
      </c>
    </row>
    <row r="56" spans="1:18" ht="30" x14ac:dyDescent="0.25">
      <c r="A56" s="15">
        <v>42</v>
      </c>
      <c r="B56" s="16" t="s">
        <v>65</v>
      </c>
      <c r="C56" s="16" t="s">
        <v>64</v>
      </c>
      <c r="D56" s="16" t="s">
        <v>33</v>
      </c>
      <c r="E56" s="2">
        <v>10</v>
      </c>
      <c r="F56" s="3" t="s">
        <v>66</v>
      </c>
      <c r="G56" s="2" t="s">
        <v>16</v>
      </c>
      <c r="H56" s="2">
        <v>600</v>
      </c>
      <c r="I56" s="3" t="s">
        <v>66</v>
      </c>
      <c r="J56" s="17">
        <v>60</v>
      </c>
      <c r="K56" s="10"/>
      <c r="L56" s="3" t="s">
        <v>66</v>
      </c>
      <c r="M56" s="2" t="s">
        <v>16</v>
      </c>
      <c r="N56" s="4">
        <f t="shared" si="0"/>
        <v>1</v>
      </c>
      <c r="O56" s="7" t="s">
        <v>294</v>
      </c>
      <c r="P56" s="7" t="s">
        <v>236</v>
      </c>
      <c r="Q56" s="8">
        <v>30.17</v>
      </c>
      <c r="R56" s="18">
        <f t="shared" si="1"/>
        <v>1810.2</v>
      </c>
    </row>
    <row r="57" spans="1:18" ht="30" x14ac:dyDescent="0.25">
      <c r="A57" s="15">
        <v>43</v>
      </c>
      <c r="B57" s="19" t="s">
        <v>67</v>
      </c>
      <c r="C57" s="19" t="s">
        <v>68</v>
      </c>
      <c r="D57" s="19" t="s">
        <v>14</v>
      </c>
      <c r="E57" s="2">
        <v>1</v>
      </c>
      <c r="F57" s="3" t="s">
        <v>15</v>
      </c>
      <c r="G57" s="3" t="s">
        <v>16</v>
      </c>
      <c r="H57" s="2">
        <v>60</v>
      </c>
      <c r="I57" s="3" t="s">
        <v>15</v>
      </c>
      <c r="J57" s="20">
        <v>60</v>
      </c>
      <c r="K57" s="10"/>
      <c r="L57" s="3" t="s">
        <v>15</v>
      </c>
      <c r="M57" s="3" t="s">
        <v>16</v>
      </c>
      <c r="N57" s="4">
        <f t="shared" si="0"/>
        <v>1</v>
      </c>
      <c r="O57" s="7" t="s">
        <v>294</v>
      </c>
      <c r="P57" s="7" t="s">
        <v>237</v>
      </c>
      <c r="Q57" s="8">
        <v>17.02</v>
      </c>
      <c r="R57" s="18">
        <f t="shared" si="1"/>
        <v>1021.1999999999999</v>
      </c>
    </row>
    <row r="58" spans="1:18" ht="30" x14ac:dyDescent="0.25">
      <c r="A58" s="15">
        <v>44</v>
      </c>
      <c r="B58" s="19" t="s">
        <v>67</v>
      </c>
      <c r="C58" s="19" t="s">
        <v>68</v>
      </c>
      <c r="D58" s="19" t="s">
        <v>14</v>
      </c>
      <c r="E58" s="2">
        <v>2.5</v>
      </c>
      <c r="F58" s="3" t="s">
        <v>15</v>
      </c>
      <c r="G58" s="3" t="s">
        <v>16</v>
      </c>
      <c r="H58" s="2">
        <v>60</v>
      </c>
      <c r="I58" s="3" t="s">
        <v>15</v>
      </c>
      <c r="J58" s="20">
        <v>24</v>
      </c>
      <c r="K58" s="10"/>
      <c r="L58" s="3" t="s">
        <v>15</v>
      </c>
      <c r="M58" s="3" t="s">
        <v>16</v>
      </c>
      <c r="N58" s="4">
        <f t="shared" si="0"/>
        <v>1</v>
      </c>
      <c r="O58" s="10" t="s">
        <v>294</v>
      </c>
      <c r="P58" s="10" t="s">
        <v>238</v>
      </c>
      <c r="Q58" s="8">
        <v>37.450000000000003</v>
      </c>
      <c r="R58" s="18">
        <f t="shared" si="1"/>
        <v>898.80000000000007</v>
      </c>
    </row>
    <row r="59" spans="1:18" ht="30" x14ac:dyDescent="0.25">
      <c r="A59" s="15">
        <v>45</v>
      </c>
      <c r="B59" s="19" t="s">
        <v>69</v>
      </c>
      <c r="C59" s="19" t="s">
        <v>68</v>
      </c>
      <c r="D59" s="19" t="s">
        <v>14</v>
      </c>
      <c r="E59" s="2">
        <v>1</v>
      </c>
      <c r="F59" s="3" t="s">
        <v>15</v>
      </c>
      <c r="G59" s="3" t="s">
        <v>16</v>
      </c>
      <c r="H59" s="2">
        <v>200</v>
      </c>
      <c r="I59" s="3" t="s">
        <v>15</v>
      </c>
      <c r="J59" s="20">
        <v>200</v>
      </c>
      <c r="K59" s="10"/>
      <c r="L59" s="3" t="s">
        <v>15</v>
      </c>
      <c r="M59" s="3" t="s">
        <v>16</v>
      </c>
      <c r="N59" s="4">
        <f t="shared" si="0"/>
        <v>1</v>
      </c>
      <c r="O59" s="7" t="s">
        <v>294</v>
      </c>
      <c r="P59" s="7" t="s">
        <v>239</v>
      </c>
      <c r="Q59" s="8">
        <v>16.940000000000001</v>
      </c>
      <c r="R59" s="18">
        <f t="shared" si="1"/>
        <v>3388.0000000000005</v>
      </c>
    </row>
    <row r="60" spans="1:18" ht="30" x14ac:dyDescent="0.25">
      <c r="A60" s="15">
        <v>46</v>
      </c>
      <c r="B60" s="19" t="s">
        <v>69</v>
      </c>
      <c r="C60" s="19" t="s">
        <v>68</v>
      </c>
      <c r="D60" s="19" t="s">
        <v>14</v>
      </c>
      <c r="E60" s="2">
        <v>2.5</v>
      </c>
      <c r="F60" s="3" t="s">
        <v>15</v>
      </c>
      <c r="G60" s="3" t="s">
        <v>16</v>
      </c>
      <c r="H60" s="2">
        <v>200</v>
      </c>
      <c r="I60" s="3" t="s">
        <v>15</v>
      </c>
      <c r="J60" s="20">
        <v>80</v>
      </c>
      <c r="K60" s="10"/>
      <c r="L60" s="3" t="s">
        <v>15</v>
      </c>
      <c r="M60" s="3" t="s">
        <v>16</v>
      </c>
      <c r="N60" s="4">
        <f t="shared" si="0"/>
        <v>1</v>
      </c>
      <c r="O60" s="7" t="s">
        <v>294</v>
      </c>
      <c r="P60" s="7" t="s">
        <v>240</v>
      </c>
      <c r="Q60" s="8">
        <v>38.72</v>
      </c>
      <c r="R60" s="18">
        <f t="shared" si="1"/>
        <v>3097.6</v>
      </c>
    </row>
    <row r="61" spans="1:18" ht="30" x14ac:dyDescent="0.25">
      <c r="A61" s="15">
        <v>47</v>
      </c>
      <c r="B61" s="19" t="s">
        <v>70</v>
      </c>
      <c r="C61" s="19" t="s">
        <v>71</v>
      </c>
      <c r="D61" s="19" t="s">
        <v>14</v>
      </c>
      <c r="E61" s="2">
        <v>1</v>
      </c>
      <c r="F61" s="3" t="s">
        <v>15</v>
      </c>
      <c r="G61" s="3" t="s">
        <v>16</v>
      </c>
      <c r="H61" s="2">
        <v>200</v>
      </c>
      <c r="I61" s="3" t="s">
        <v>15</v>
      </c>
      <c r="J61" s="20">
        <v>200</v>
      </c>
      <c r="K61" s="10"/>
      <c r="L61" s="3" t="s">
        <v>15</v>
      </c>
      <c r="M61" s="3" t="s">
        <v>16</v>
      </c>
      <c r="N61" s="4">
        <f t="shared" si="0"/>
        <v>1</v>
      </c>
      <c r="O61" s="7" t="s">
        <v>294</v>
      </c>
      <c r="P61" s="7" t="s">
        <v>241</v>
      </c>
      <c r="Q61" s="8">
        <v>8.7200000000000006</v>
      </c>
      <c r="R61" s="18">
        <f t="shared" si="1"/>
        <v>1744.0000000000002</v>
      </c>
    </row>
    <row r="62" spans="1:18" ht="30" x14ac:dyDescent="0.25">
      <c r="A62" s="15">
        <v>48</v>
      </c>
      <c r="B62" s="19" t="s">
        <v>70</v>
      </c>
      <c r="C62" s="19" t="s">
        <v>71</v>
      </c>
      <c r="D62" s="19" t="s">
        <v>14</v>
      </c>
      <c r="E62" s="2">
        <v>2.5</v>
      </c>
      <c r="F62" s="3" t="s">
        <v>15</v>
      </c>
      <c r="G62" s="3" t="s">
        <v>16</v>
      </c>
      <c r="H62" s="2">
        <v>70</v>
      </c>
      <c r="I62" s="3" t="s">
        <v>15</v>
      </c>
      <c r="J62" s="20">
        <v>175</v>
      </c>
      <c r="K62" s="10"/>
      <c r="L62" s="3" t="s">
        <v>15</v>
      </c>
      <c r="M62" s="3" t="s">
        <v>16</v>
      </c>
      <c r="N62" s="4">
        <f t="shared" si="0"/>
        <v>1</v>
      </c>
      <c r="O62" s="10" t="s">
        <v>294</v>
      </c>
      <c r="P62" s="10" t="s">
        <v>242</v>
      </c>
      <c r="Q62" s="8">
        <v>15.42</v>
      </c>
      <c r="R62" s="18">
        <f t="shared" si="1"/>
        <v>2698.5</v>
      </c>
    </row>
    <row r="63" spans="1:18" ht="30" x14ac:dyDescent="0.25">
      <c r="A63" s="15">
        <v>49</v>
      </c>
      <c r="B63" s="19" t="s">
        <v>72</v>
      </c>
      <c r="C63" s="19" t="s">
        <v>71</v>
      </c>
      <c r="D63" s="19" t="s">
        <v>24</v>
      </c>
      <c r="E63" s="2">
        <v>1</v>
      </c>
      <c r="F63" s="3" t="s">
        <v>15</v>
      </c>
      <c r="G63" s="3" t="s">
        <v>16</v>
      </c>
      <c r="H63" s="2">
        <v>300</v>
      </c>
      <c r="I63" s="3" t="s">
        <v>15</v>
      </c>
      <c r="J63" s="20">
        <v>300</v>
      </c>
      <c r="K63" s="10"/>
      <c r="L63" s="3" t="s">
        <v>15</v>
      </c>
      <c r="M63" s="3" t="s">
        <v>16</v>
      </c>
      <c r="N63" s="4">
        <f t="shared" si="0"/>
        <v>1</v>
      </c>
      <c r="O63" s="7" t="s">
        <v>294</v>
      </c>
      <c r="P63" s="7" t="s">
        <v>243</v>
      </c>
      <c r="Q63" s="8">
        <v>10.6</v>
      </c>
      <c r="R63" s="18">
        <f t="shared" si="1"/>
        <v>3180</v>
      </c>
    </row>
    <row r="64" spans="1:18" ht="30" x14ac:dyDescent="0.25">
      <c r="A64" s="15">
        <v>50</v>
      </c>
      <c r="B64" s="19" t="s">
        <v>72</v>
      </c>
      <c r="C64" s="19" t="s">
        <v>71</v>
      </c>
      <c r="D64" s="19" t="s">
        <v>24</v>
      </c>
      <c r="E64" s="2">
        <v>2.5</v>
      </c>
      <c r="F64" s="3" t="s">
        <v>15</v>
      </c>
      <c r="G64" s="3" t="s">
        <v>16</v>
      </c>
      <c r="H64" s="2">
        <v>300</v>
      </c>
      <c r="I64" s="3" t="s">
        <v>15</v>
      </c>
      <c r="J64" s="20">
        <v>120</v>
      </c>
      <c r="K64" s="10"/>
      <c r="L64" s="3" t="s">
        <v>15</v>
      </c>
      <c r="M64" s="3" t="s">
        <v>16</v>
      </c>
      <c r="N64" s="4">
        <f t="shared" si="0"/>
        <v>1</v>
      </c>
      <c r="O64" s="7" t="s">
        <v>294</v>
      </c>
      <c r="P64" s="7" t="s">
        <v>244</v>
      </c>
      <c r="Q64" s="8">
        <v>18.670000000000002</v>
      </c>
      <c r="R64" s="18">
        <f t="shared" si="1"/>
        <v>2240.4</v>
      </c>
    </row>
    <row r="65" spans="1:18" s="21" customFormat="1" ht="45" x14ac:dyDescent="0.25">
      <c r="A65" s="4">
        <v>51</v>
      </c>
      <c r="B65" s="16" t="s">
        <v>73</v>
      </c>
      <c r="C65" s="16" t="s">
        <v>74</v>
      </c>
      <c r="D65" s="16" t="s">
        <v>14</v>
      </c>
      <c r="E65" s="2">
        <v>0.5</v>
      </c>
      <c r="F65" s="2" t="s">
        <v>158</v>
      </c>
      <c r="G65" s="2" t="s">
        <v>43</v>
      </c>
      <c r="H65" s="2">
        <v>5</v>
      </c>
      <c r="I65" s="2" t="s">
        <v>158</v>
      </c>
      <c r="J65" s="17">
        <v>10</v>
      </c>
      <c r="K65" s="10"/>
      <c r="L65" s="2" t="s">
        <v>158</v>
      </c>
      <c r="M65" s="2" t="s">
        <v>43</v>
      </c>
      <c r="N65" s="4">
        <f t="shared" si="0"/>
        <v>1</v>
      </c>
      <c r="O65" s="7"/>
      <c r="P65" s="7" t="s">
        <v>200</v>
      </c>
      <c r="Q65" s="8">
        <v>0</v>
      </c>
      <c r="R65" s="18">
        <f t="shared" si="1"/>
        <v>0</v>
      </c>
    </row>
    <row r="66" spans="1:18" ht="30" x14ac:dyDescent="0.25">
      <c r="A66" s="15">
        <v>52</v>
      </c>
      <c r="B66" s="16" t="s">
        <v>75</v>
      </c>
      <c r="C66" s="16" t="s">
        <v>76</v>
      </c>
      <c r="D66" s="16" t="s">
        <v>14</v>
      </c>
      <c r="E66" s="2">
        <v>1</v>
      </c>
      <c r="F66" s="3" t="s">
        <v>15</v>
      </c>
      <c r="G66" s="2" t="s">
        <v>16</v>
      </c>
      <c r="H66" s="2">
        <v>12</v>
      </c>
      <c r="I66" s="3" t="s">
        <v>15</v>
      </c>
      <c r="J66" s="17">
        <v>12</v>
      </c>
      <c r="K66" s="10"/>
      <c r="L66" s="3" t="s">
        <v>15</v>
      </c>
      <c r="M66" s="2" t="s">
        <v>16</v>
      </c>
      <c r="N66" s="4">
        <f t="shared" si="0"/>
        <v>1</v>
      </c>
      <c r="O66" s="7" t="s">
        <v>294</v>
      </c>
      <c r="P66" s="7" t="s">
        <v>245</v>
      </c>
      <c r="Q66" s="8">
        <v>12.78</v>
      </c>
      <c r="R66" s="18">
        <f t="shared" si="1"/>
        <v>153.35999999999999</v>
      </c>
    </row>
    <row r="67" spans="1:18" ht="30" x14ac:dyDescent="0.25">
      <c r="A67" s="15">
        <v>53</v>
      </c>
      <c r="B67" s="19" t="s">
        <v>77</v>
      </c>
      <c r="C67" s="19" t="s">
        <v>78</v>
      </c>
      <c r="D67" s="19" t="s">
        <v>24</v>
      </c>
      <c r="E67" s="2">
        <v>1</v>
      </c>
      <c r="F67" s="3" t="s">
        <v>15</v>
      </c>
      <c r="G67" s="3" t="s">
        <v>16</v>
      </c>
      <c r="H67" s="2">
        <v>250</v>
      </c>
      <c r="I67" s="3" t="s">
        <v>15</v>
      </c>
      <c r="J67" s="20">
        <v>250</v>
      </c>
      <c r="K67" s="10"/>
      <c r="L67" s="3" t="s">
        <v>15</v>
      </c>
      <c r="M67" s="3" t="s">
        <v>16</v>
      </c>
      <c r="N67" s="4">
        <f t="shared" si="0"/>
        <v>1</v>
      </c>
      <c r="O67" s="7" t="s">
        <v>294</v>
      </c>
      <c r="P67" s="7" t="s">
        <v>246</v>
      </c>
      <c r="Q67" s="8">
        <v>12.65</v>
      </c>
      <c r="R67" s="18">
        <f t="shared" si="1"/>
        <v>3162.5</v>
      </c>
    </row>
    <row r="68" spans="1:18" ht="30" x14ac:dyDescent="0.25">
      <c r="A68" s="15">
        <v>54</v>
      </c>
      <c r="B68" s="19" t="s">
        <v>77</v>
      </c>
      <c r="C68" s="19" t="s">
        <v>78</v>
      </c>
      <c r="D68" s="19" t="s">
        <v>24</v>
      </c>
      <c r="E68" s="2">
        <v>2.5</v>
      </c>
      <c r="F68" s="3" t="s">
        <v>15</v>
      </c>
      <c r="G68" s="3" t="s">
        <v>16</v>
      </c>
      <c r="H68" s="2">
        <v>250</v>
      </c>
      <c r="I68" s="3" t="s">
        <v>15</v>
      </c>
      <c r="J68" s="20">
        <v>100</v>
      </c>
      <c r="K68" s="10"/>
      <c r="L68" s="3" t="s">
        <v>15</v>
      </c>
      <c r="M68" s="3" t="s">
        <v>16</v>
      </c>
      <c r="N68" s="4">
        <f t="shared" si="0"/>
        <v>1</v>
      </c>
      <c r="O68" s="7" t="s">
        <v>294</v>
      </c>
      <c r="P68" s="7" t="s">
        <v>247</v>
      </c>
      <c r="Q68" s="8">
        <v>25.82</v>
      </c>
      <c r="R68" s="18">
        <f t="shared" si="1"/>
        <v>2582</v>
      </c>
    </row>
    <row r="69" spans="1:18" ht="30" x14ac:dyDescent="0.25">
      <c r="A69" s="15">
        <v>55</v>
      </c>
      <c r="B69" s="19" t="s">
        <v>77</v>
      </c>
      <c r="C69" s="19" t="s">
        <v>78</v>
      </c>
      <c r="D69" s="19" t="s">
        <v>14</v>
      </c>
      <c r="E69" s="2">
        <v>1</v>
      </c>
      <c r="F69" s="3" t="s">
        <v>15</v>
      </c>
      <c r="G69" s="3" t="s">
        <v>16</v>
      </c>
      <c r="H69" s="2">
        <v>20</v>
      </c>
      <c r="I69" s="3" t="s">
        <v>15</v>
      </c>
      <c r="J69" s="20">
        <v>20</v>
      </c>
      <c r="K69" s="10"/>
      <c r="L69" s="3" t="s">
        <v>15</v>
      </c>
      <c r="M69" s="3" t="s">
        <v>16</v>
      </c>
      <c r="N69" s="4">
        <f t="shared" si="0"/>
        <v>1</v>
      </c>
      <c r="O69" s="7" t="s">
        <v>294</v>
      </c>
      <c r="P69" s="7" t="s">
        <v>248</v>
      </c>
      <c r="Q69" s="8">
        <v>9.58</v>
      </c>
      <c r="R69" s="18">
        <f t="shared" si="1"/>
        <v>191.6</v>
      </c>
    </row>
    <row r="70" spans="1:18" ht="30" x14ac:dyDescent="0.25">
      <c r="A70" s="15">
        <v>56</v>
      </c>
      <c r="B70" s="19" t="s">
        <v>77</v>
      </c>
      <c r="C70" s="19" t="s">
        <v>78</v>
      </c>
      <c r="D70" s="19" t="s">
        <v>14</v>
      </c>
      <c r="E70" s="2">
        <v>2.5</v>
      </c>
      <c r="F70" s="3" t="s">
        <v>15</v>
      </c>
      <c r="G70" s="3" t="s">
        <v>16</v>
      </c>
      <c r="H70" s="2">
        <v>20</v>
      </c>
      <c r="I70" s="3" t="s">
        <v>15</v>
      </c>
      <c r="J70" s="20">
        <v>8</v>
      </c>
      <c r="K70" s="10"/>
      <c r="L70" s="3" t="s">
        <v>15</v>
      </c>
      <c r="M70" s="3" t="s">
        <v>16</v>
      </c>
      <c r="N70" s="4">
        <f t="shared" si="0"/>
        <v>1</v>
      </c>
      <c r="O70" s="7" t="s">
        <v>294</v>
      </c>
      <c r="P70" s="7" t="s">
        <v>249</v>
      </c>
      <c r="Q70" s="8">
        <v>18.68</v>
      </c>
      <c r="R70" s="18">
        <f t="shared" si="1"/>
        <v>149.44</v>
      </c>
    </row>
    <row r="71" spans="1:18" ht="30" x14ac:dyDescent="0.25">
      <c r="A71" s="15">
        <v>57</v>
      </c>
      <c r="B71" s="19" t="s">
        <v>79</v>
      </c>
      <c r="C71" s="19" t="s">
        <v>80</v>
      </c>
      <c r="D71" s="19" t="s">
        <v>14</v>
      </c>
      <c r="E71" s="2">
        <v>1</v>
      </c>
      <c r="F71" s="3" t="s">
        <v>15</v>
      </c>
      <c r="G71" s="3" t="s">
        <v>16</v>
      </c>
      <c r="H71" s="2">
        <v>30</v>
      </c>
      <c r="I71" s="3" t="s">
        <v>15</v>
      </c>
      <c r="J71" s="20">
        <v>30</v>
      </c>
      <c r="K71" s="10"/>
      <c r="L71" s="3" t="s">
        <v>15</v>
      </c>
      <c r="M71" s="3" t="s">
        <v>16</v>
      </c>
      <c r="N71" s="4">
        <f t="shared" si="0"/>
        <v>1</v>
      </c>
      <c r="O71" s="7" t="s">
        <v>294</v>
      </c>
      <c r="P71" s="7" t="s">
        <v>250</v>
      </c>
      <c r="Q71" s="8">
        <v>5.93</v>
      </c>
      <c r="R71" s="18">
        <f t="shared" si="1"/>
        <v>177.89999999999998</v>
      </c>
    </row>
    <row r="72" spans="1:18" ht="30" x14ac:dyDescent="0.25">
      <c r="A72" s="15">
        <v>58</v>
      </c>
      <c r="B72" s="19" t="s">
        <v>79</v>
      </c>
      <c r="C72" s="19" t="s">
        <v>80</v>
      </c>
      <c r="D72" s="19" t="s">
        <v>14</v>
      </c>
      <c r="E72" s="2">
        <v>2.5</v>
      </c>
      <c r="F72" s="3" t="s">
        <v>15</v>
      </c>
      <c r="G72" s="3" t="s">
        <v>16</v>
      </c>
      <c r="H72" s="2">
        <v>30</v>
      </c>
      <c r="I72" s="3" t="s">
        <v>15</v>
      </c>
      <c r="J72" s="20">
        <v>12</v>
      </c>
      <c r="K72" s="10"/>
      <c r="L72" s="3" t="s">
        <v>15</v>
      </c>
      <c r="M72" s="3" t="s">
        <v>16</v>
      </c>
      <c r="N72" s="4">
        <f t="shared" si="0"/>
        <v>1</v>
      </c>
      <c r="O72" s="7" t="s">
        <v>294</v>
      </c>
      <c r="P72" s="7" t="s">
        <v>251</v>
      </c>
      <c r="Q72" s="8">
        <v>10.93</v>
      </c>
      <c r="R72" s="18">
        <f t="shared" si="1"/>
        <v>131.16</v>
      </c>
    </row>
    <row r="73" spans="1:18" ht="30" x14ac:dyDescent="0.25">
      <c r="A73" s="15">
        <v>59</v>
      </c>
      <c r="B73" s="19" t="s">
        <v>81</v>
      </c>
      <c r="C73" s="19" t="s">
        <v>82</v>
      </c>
      <c r="D73" s="19" t="s">
        <v>24</v>
      </c>
      <c r="E73" s="2">
        <v>1</v>
      </c>
      <c r="F73" s="3" t="s">
        <v>15</v>
      </c>
      <c r="G73" s="3" t="s">
        <v>16</v>
      </c>
      <c r="H73" s="2">
        <v>350</v>
      </c>
      <c r="I73" s="3" t="s">
        <v>15</v>
      </c>
      <c r="J73" s="20">
        <v>350</v>
      </c>
      <c r="K73" s="10"/>
      <c r="L73" s="3" t="s">
        <v>15</v>
      </c>
      <c r="M73" s="3" t="s">
        <v>16</v>
      </c>
      <c r="N73" s="4">
        <f t="shared" si="0"/>
        <v>1</v>
      </c>
      <c r="O73" s="7" t="s">
        <v>294</v>
      </c>
      <c r="P73" s="7" t="s">
        <v>252</v>
      </c>
      <c r="Q73" s="8">
        <v>5.55</v>
      </c>
      <c r="R73" s="18">
        <f t="shared" si="1"/>
        <v>1942.5</v>
      </c>
    </row>
    <row r="74" spans="1:18" ht="30" x14ac:dyDescent="0.25">
      <c r="A74" s="15">
        <v>60</v>
      </c>
      <c r="B74" s="19" t="s">
        <v>81</v>
      </c>
      <c r="C74" s="19" t="s">
        <v>82</v>
      </c>
      <c r="D74" s="19" t="s">
        <v>24</v>
      </c>
      <c r="E74" s="2">
        <v>2.5</v>
      </c>
      <c r="F74" s="3" t="s">
        <v>15</v>
      </c>
      <c r="G74" s="3" t="s">
        <v>16</v>
      </c>
      <c r="H74" s="2">
        <v>350</v>
      </c>
      <c r="I74" s="3" t="s">
        <v>15</v>
      </c>
      <c r="J74" s="20">
        <v>140</v>
      </c>
      <c r="K74" s="10"/>
      <c r="L74" s="3" t="s">
        <v>15</v>
      </c>
      <c r="M74" s="3" t="s">
        <v>16</v>
      </c>
      <c r="N74" s="4">
        <f t="shared" si="0"/>
        <v>1</v>
      </c>
      <c r="O74" s="7" t="s">
        <v>294</v>
      </c>
      <c r="P74" s="7" t="s">
        <v>253</v>
      </c>
      <c r="Q74" s="8">
        <v>8.8000000000000007</v>
      </c>
      <c r="R74" s="18">
        <f t="shared" si="1"/>
        <v>1232</v>
      </c>
    </row>
    <row r="75" spans="1:18" ht="30" x14ac:dyDescent="0.25">
      <c r="A75" s="15">
        <v>61</v>
      </c>
      <c r="B75" s="19" t="s">
        <v>81</v>
      </c>
      <c r="C75" s="19" t="s">
        <v>82</v>
      </c>
      <c r="D75" s="19" t="s">
        <v>14</v>
      </c>
      <c r="E75" s="2">
        <v>1</v>
      </c>
      <c r="F75" s="3" t="s">
        <v>15</v>
      </c>
      <c r="G75" s="3" t="s">
        <v>16</v>
      </c>
      <c r="H75" s="2">
        <v>100</v>
      </c>
      <c r="I75" s="3" t="s">
        <v>15</v>
      </c>
      <c r="J75" s="20">
        <v>100</v>
      </c>
      <c r="K75" s="10"/>
      <c r="L75" s="3" t="s">
        <v>15</v>
      </c>
      <c r="M75" s="3" t="s">
        <v>16</v>
      </c>
      <c r="N75" s="4">
        <f t="shared" si="0"/>
        <v>1</v>
      </c>
      <c r="O75" s="7" t="s">
        <v>294</v>
      </c>
      <c r="P75" s="7" t="s">
        <v>254</v>
      </c>
      <c r="Q75" s="8">
        <v>6.87</v>
      </c>
      <c r="R75" s="18">
        <f t="shared" si="1"/>
        <v>687</v>
      </c>
    </row>
    <row r="76" spans="1:18" ht="30" x14ac:dyDescent="0.25">
      <c r="A76" s="15">
        <v>62</v>
      </c>
      <c r="B76" s="19" t="s">
        <v>81</v>
      </c>
      <c r="C76" s="19" t="s">
        <v>82</v>
      </c>
      <c r="D76" s="19" t="s">
        <v>14</v>
      </c>
      <c r="E76" s="2">
        <v>2.5</v>
      </c>
      <c r="F76" s="3" t="s">
        <v>15</v>
      </c>
      <c r="G76" s="3" t="s">
        <v>16</v>
      </c>
      <c r="H76" s="2">
        <v>100</v>
      </c>
      <c r="I76" s="3" t="s">
        <v>15</v>
      </c>
      <c r="J76" s="20">
        <v>40</v>
      </c>
      <c r="K76" s="10"/>
      <c r="L76" s="3" t="s">
        <v>15</v>
      </c>
      <c r="M76" s="3" t="s">
        <v>16</v>
      </c>
      <c r="N76" s="4">
        <f t="shared" si="0"/>
        <v>1</v>
      </c>
      <c r="O76" s="7" t="s">
        <v>294</v>
      </c>
      <c r="P76" s="7" t="s">
        <v>255</v>
      </c>
      <c r="Q76" s="8">
        <v>8.93</v>
      </c>
      <c r="R76" s="18">
        <f t="shared" si="1"/>
        <v>357.2</v>
      </c>
    </row>
    <row r="77" spans="1:18" ht="30" customHeight="1" x14ac:dyDescent="0.25">
      <c r="A77" s="15">
        <v>63</v>
      </c>
      <c r="B77" s="16" t="s">
        <v>81</v>
      </c>
      <c r="C77" s="16" t="s">
        <v>82</v>
      </c>
      <c r="D77" s="16" t="s">
        <v>36</v>
      </c>
      <c r="E77" s="2">
        <v>1</v>
      </c>
      <c r="F77" s="3" t="s">
        <v>15</v>
      </c>
      <c r="G77" s="2" t="s">
        <v>16</v>
      </c>
      <c r="H77" s="2">
        <v>30</v>
      </c>
      <c r="I77" s="3" t="s">
        <v>15</v>
      </c>
      <c r="J77" s="17">
        <v>30</v>
      </c>
      <c r="K77" s="10"/>
      <c r="L77" s="3" t="s">
        <v>15</v>
      </c>
      <c r="M77" s="2" t="s">
        <v>16</v>
      </c>
      <c r="N77" s="4">
        <f t="shared" si="0"/>
        <v>1</v>
      </c>
      <c r="O77" s="7" t="s">
        <v>294</v>
      </c>
      <c r="P77" s="7" t="s">
        <v>256</v>
      </c>
      <c r="Q77" s="8">
        <v>9.57</v>
      </c>
      <c r="R77" s="18">
        <f t="shared" si="1"/>
        <v>287.10000000000002</v>
      </c>
    </row>
    <row r="78" spans="1:18" ht="30" customHeight="1" x14ac:dyDescent="0.25">
      <c r="A78" s="15">
        <v>64</v>
      </c>
      <c r="B78" s="16" t="s">
        <v>81</v>
      </c>
      <c r="C78" s="16" t="s">
        <v>82</v>
      </c>
      <c r="D78" s="16" t="s">
        <v>36</v>
      </c>
      <c r="E78" s="2">
        <v>2.5</v>
      </c>
      <c r="F78" s="3" t="s">
        <v>15</v>
      </c>
      <c r="G78" s="2" t="s">
        <v>16</v>
      </c>
      <c r="H78" s="2">
        <v>30</v>
      </c>
      <c r="I78" s="3" t="s">
        <v>15</v>
      </c>
      <c r="J78" s="17">
        <v>12</v>
      </c>
      <c r="K78" s="10"/>
      <c r="L78" s="3" t="s">
        <v>15</v>
      </c>
      <c r="M78" s="2" t="s">
        <v>16</v>
      </c>
      <c r="N78" s="4">
        <f t="shared" si="0"/>
        <v>1</v>
      </c>
      <c r="O78" s="7" t="s">
        <v>294</v>
      </c>
      <c r="P78" s="7" t="s">
        <v>257</v>
      </c>
      <c r="Q78" s="8">
        <v>16.87</v>
      </c>
      <c r="R78" s="18">
        <f t="shared" si="1"/>
        <v>202.44</v>
      </c>
    </row>
    <row r="79" spans="1:18" ht="30" x14ac:dyDescent="0.25">
      <c r="A79" s="15">
        <v>65</v>
      </c>
      <c r="B79" s="19" t="s">
        <v>83</v>
      </c>
      <c r="C79" s="19" t="s">
        <v>84</v>
      </c>
      <c r="D79" s="19" t="s">
        <v>85</v>
      </c>
      <c r="E79" s="2">
        <v>10</v>
      </c>
      <c r="F79" s="3" t="s">
        <v>0</v>
      </c>
      <c r="G79" s="3" t="s">
        <v>16</v>
      </c>
      <c r="H79" s="2">
        <v>600</v>
      </c>
      <c r="I79" s="3" t="s">
        <v>0</v>
      </c>
      <c r="J79" s="20">
        <v>60</v>
      </c>
      <c r="K79" s="10"/>
      <c r="L79" s="3" t="s">
        <v>0</v>
      </c>
      <c r="M79" s="3" t="s">
        <v>16</v>
      </c>
      <c r="N79" s="4">
        <f t="shared" si="0"/>
        <v>1</v>
      </c>
      <c r="O79" s="7" t="s">
        <v>294</v>
      </c>
      <c r="P79" s="7" t="s">
        <v>258</v>
      </c>
      <c r="Q79" s="8">
        <v>38.5</v>
      </c>
      <c r="R79" s="18">
        <f t="shared" si="1"/>
        <v>2310</v>
      </c>
    </row>
    <row r="80" spans="1:18" ht="30" x14ac:dyDescent="0.25">
      <c r="A80" s="15">
        <v>66</v>
      </c>
      <c r="B80" s="16" t="s">
        <v>86</v>
      </c>
      <c r="C80" s="16" t="s">
        <v>84</v>
      </c>
      <c r="D80" s="16" t="s">
        <v>85</v>
      </c>
      <c r="E80" s="2">
        <v>7.4999999999999997E-2</v>
      </c>
      <c r="F80" s="3" t="s">
        <v>15</v>
      </c>
      <c r="G80" s="2" t="s">
        <v>16</v>
      </c>
      <c r="H80" s="2">
        <v>4.5</v>
      </c>
      <c r="I80" s="3" t="s">
        <v>15</v>
      </c>
      <c r="J80" s="17">
        <v>60</v>
      </c>
      <c r="K80" s="10">
        <v>7.4999999999999997E-3</v>
      </c>
      <c r="L80" s="3" t="s">
        <v>15</v>
      </c>
      <c r="M80" s="2" t="s">
        <v>16</v>
      </c>
      <c r="N80" s="4">
        <f t="shared" ref="N80:N121" si="2">IF(K80&gt;0,E80/K80,1)</f>
        <v>10</v>
      </c>
      <c r="O80" s="7" t="s">
        <v>296</v>
      </c>
      <c r="P80" s="7" t="s">
        <v>259</v>
      </c>
      <c r="Q80" s="8">
        <v>56.75</v>
      </c>
      <c r="R80" s="18">
        <f t="shared" ref="R80:R121" si="3">IF(N80&gt;1,Q80*J80*N80,Q80*J80)</f>
        <v>34050</v>
      </c>
    </row>
    <row r="81" spans="1:18" ht="30" x14ac:dyDescent="0.25">
      <c r="A81" s="15">
        <v>67</v>
      </c>
      <c r="B81" s="16" t="s">
        <v>87</v>
      </c>
      <c r="C81" s="16" t="s">
        <v>84</v>
      </c>
      <c r="D81" s="16" t="s">
        <v>85</v>
      </c>
      <c r="E81" s="2">
        <v>0.01</v>
      </c>
      <c r="F81" s="3" t="s">
        <v>15</v>
      </c>
      <c r="G81" s="2" t="s">
        <v>16</v>
      </c>
      <c r="H81" s="2">
        <v>0.5</v>
      </c>
      <c r="I81" s="3" t="s">
        <v>15</v>
      </c>
      <c r="J81" s="17">
        <v>50</v>
      </c>
      <c r="K81" s="10"/>
      <c r="L81" s="3" t="s">
        <v>15</v>
      </c>
      <c r="M81" s="2" t="s">
        <v>16</v>
      </c>
      <c r="N81" s="4">
        <f t="shared" si="2"/>
        <v>1</v>
      </c>
      <c r="O81" s="7"/>
      <c r="P81" s="7" t="s">
        <v>200</v>
      </c>
      <c r="Q81" s="8">
        <v>0</v>
      </c>
      <c r="R81" s="18">
        <f t="shared" si="3"/>
        <v>0</v>
      </c>
    </row>
    <row r="82" spans="1:18" ht="30" x14ac:dyDescent="0.25">
      <c r="A82" s="15">
        <v>68</v>
      </c>
      <c r="B82" s="16" t="s">
        <v>88</v>
      </c>
      <c r="C82" s="16" t="s">
        <v>89</v>
      </c>
      <c r="D82" s="16" t="s">
        <v>14</v>
      </c>
      <c r="E82" s="2">
        <v>1</v>
      </c>
      <c r="F82" s="3" t="s">
        <v>15</v>
      </c>
      <c r="G82" s="2" t="s">
        <v>16</v>
      </c>
      <c r="H82" s="2">
        <v>10</v>
      </c>
      <c r="I82" s="3" t="s">
        <v>15</v>
      </c>
      <c r="J82" s="17">
        <v>10</v>
      </c>
      <c r="K82" s="10"/>
      <c r="L82" s="3" t="s">
        <v>15</v>
      </c>
      <c r="M82" s="2" t="s">
        <v>16</v>
      </c>
      <c r="N82" s="4">
        <f t="shared" si="2"/>
        <v>1</v>
      </c>
      <c r="O82" s="7" t="s">
        <v>294</v>
      </c>
      <c r="P82" s="7" t="s">
        <v>260</v>
      </c>
      <c r="Q82" s="8">
        <v>15.15</v>
      </c>
      <c r="R82" s="18">
        <f t="shared" si="3"/>
        <v>151.5</v>
      </c>
    </row>
    <row r="83" spans="1:18" ht="30" x14ac:dyDescent="0.25">
      <c r="A83" s="15">
        <v>69</v>
      </c>
      <c r="B83" s="19" t="s">
        <v>88</v>
      </c>
      <c r="C83" s="19" t="s">
        <v>89</v>
      </c>
      <c r="D83" s="19" t="s">
        <v>14</v>
      </c>
      <c r="E83" s="2">
        <v>2.5</v>
      </c>
      <c r="F83" s="3" t="s">
        <v>15</v>
      </c>
      <c r="G83" s="3" t="s">
        <v>16</v>
      </c>
      <c r="H83" s="2">
        <v>150</v>
      </c>
      <c r="I83" s="3" t="s">
        <v>15</v>
      </c>
      <c r="J83" s="20">
        <v>60</v>
      </c>
      <c r="K83" s="10"/>
      <c r="L83" s="3" t="s">
        <v>15</v>
      </c>
      <c r="M83" s="3" t="s">
        <v>16</v>
      </c>
      <c r="N83" s="4">
        <f t="shared" si="2"/>
        <v>1</v>
      </c>
      <c r="O83" s="7" t="s">
        <v>294</v>
      </c>
      <c r="P83" s="7" t="s">
        <v>261</v>
      </c>
      <c r="Q83" s="8">
        <v>25.7</v>
      </c>
      <c r="R83" s="18">
        <f t="shared" si="3"/>
        <v>1542</v>
      </c>
    </row>
    <row r="84" spans="1:18" ht="30" x14ac:dyDescent="0.25">
      <c r="A84" s="15">
        <v>70</v>
      </c>
      <c r="B84" s="16" t="s">
        <v>88</v>
      </c>
      <c r="C84" s="16" t="s">
        <v>89</v>
      </c>
      <c r="D84" s="16" t="s">
        <v>90</v>
      </c>
      <c r="E84" s="2">
        <v>2.5</v>
      </c>
      <c r="F84" s="3" t="s">
        <v>15</v>
      </c>
      <c r="G84" s="2" t="s">
        <v>16</v>
      </c>
      <c r="H84" s="2">
        <v>60</v>
      </c>
      <c r="I84" s="3" t="s">
        <v>15</v>
      </c>
      <c r="J84" s="17">
        <v>24</v>
      </c>
      <c r="K84" s="10"/>
      <c r="L84" s="3" t="s">
        <v>15</v>
      </c>
      <c r="M84" s="2" t="s">
        <v>16</v>
      </c>
      <c r="N84" s="4">
        <f t="shared" si="2"/>
        <v>1</v>
      </c>
      <c r="O84" s="7" t="s">
        <v>294</v>
      </c>
      <c r="P84" s="7" t="s">
        <v>262</v>
      </c>
      <c r="Q84" s="8">
        <v>49.8</v>
      </c>
      <c r="R84" s="18">
        <f t="shared" si="3"/>
        <v>1195.1999999999998</v>
      </c>
    </row>
    <row r="85" spans="1:18" ht="30" x14ac:dyDescent="0.25">
      <c r="A85" s="15">
        <v>71</v>
      </c>
      <c r="B85" s="19" t="s">
        <v>91</v>
      </c>
      <c r="C85" s="19" t="s">
        <v>89</v>
      </c>
      <c r="D85" s="19" t="s">
        <v>14</v>
      </c>
      <c r="E85" s="2">
        <v>0.1</v>
      </c>
      <c r="F85" s="3" t="s">
        <v>15</v>
      </c>
      <c r="G85" s="3" t="s">
        <v>16</v>
      </c>
      <c r="H85" s="2">
        <v>15</v>
      </c>
      <c r="I85" s="3" t="s">
        <v>15</v>
      </c>
      <c r="J85" s="20">
        <v>150</v>
      </c>
      <c r="K85" s="10"/>
      <c r="L85" s="3" t="s">
        <v>15</v>
      </c>
      <c r="M85" s="3" t="s">
        <v>16</v>
      </c>
      <c r="N85" s="4">
        <f t="shared" si="2"/>
        <v>1</v>
      </c>
      <c r="O85" s="7" t="s">
        <v>295</v>
      </c>
      <c r="P85" s="7" t="s">
        <v>263</v>
      </c>
      <c r="Q85" s="8">
        <v>36.869999999999997</v>
      </c>
      <c r="R85" s="18">
        <f t="shared" si="3"/>
        <v>5530.5</v>
      </c>
    </row>
    <row r="86" spans="1:18" ht="30" x14ac:dyDescent="0.25">
      <c r="A86" s="15">
        <v>72</v>
      </c>
      <c r="B86" s="19" t="s">
        <v>92</v>
      </c>
      <c r="C86" s="19" t="s">
        <v>93</v>
      </c>
      <c r="D86" s="19" t="s">
        <v>14</v>
      </c>
      <c r="E86" s="2">
        <v>1</v>
      </c>
      <c r="F86" s="3" t="s">
        <v>15</v>
      </c>
      <c r="G86" s="3" t="s">
        <v>16</v>
      </c>
      <c r="H86" s="2">
        <v>40</v>
      </c>
      <c r="I86" s="3" t="s">
        <v>15</v>
      </c>
      <c r="J86" s="20">
        <v>40</v>
      </c>
      <c r="K86" s="10"/>
      <c r="L86" s="3" t="s">
        <v>15</v>
      </c>
      <c r="M86" s="3" t="s">
        <v>16</v>
      </c>
      <c r="N86" s="4">
        <f t="shared" si="2"/>
        <v>1</v>
      </c>
      <c r="O86" s="7" t="s">
        <v>294</v>
      </c>
      <c r="P86" s="7" t="s">
        <v>264</v>
      </c>
      <c r="Q86" s="8">
        <v>17.350000000000001</v>
      </c>
      <c r="R86" s="18">
        <f t="shared" si="3"/>
        <v>694</v>
      </c>
    </row>
    <row r="87" spans="1:18" ht="30" x14ac:dyDescent="0.25">
      <c r="A87" s="15">
        <v>73</v>
      </c>
      <c r="B87" s="16" t="s">
        <v>94</v>
      </c>
      <c r="C87" s="16" t="s">
        <v>95</v>
      </c>
      <c r="D87" s="16" t="s">
        <v>14</v>
      </c>
      <c r="E87" s="2">
        <v>1</v>
      </c>
      <c r="F87" s="2" t="s">
        <v>15</v>
      </c>
      <c r="G87" s="2" t="s">
        <v>16</v>
      </c>
      <c r="H87" s="2">
        <v>6</v>
      </c>
      <c r="I87" s="2" t="s">
        <v>15</v>
      </c>
      <c r="J87" s="17">
        <v>6</v>
      </c>
      <c r="K87" s="10"/>
      <c r="L87" s="2" t="s">
        <v>15</v>
      </c>
      <c r="M87" s="2" t="s">
        <v>16</v>
      </c>
      <c r="N87" s="4">
        <f t="shared" si="2"/>
        <v>1</v>
      </c>
      <c r="O87" s="7" t="s">
        <v>294</v>
      </c>
      <c r="P87" s="7" t="s">
        <v>265</v>
      </c>
      <c r="Q87" s="8">
        <v>17.920000000000002</v>
      </c>
      <c r="R87" s="18">
        <f t="shared" si="3"/>
        <v>107.52000000000001</v>
      </c>
    </row>
    <row r="88" spans="1:18" ht="30" x14ac:dyDescent="0.25">
      <c r="A88" s="15">
        <v>74</v>
      </c>
      <c r="B88" s="16" t="s">
        <v>94</v>
      </c>
      <c r="C88" s="16" t="s">
        <v>95</v>
      </c>
      <c r="D88" s="16" t="s">
        <v>24</v>
      </c>
      <c r="E88" s="2">
        <v>1</v>
      </c>
      <c r="F88" s="2" t="s">
        <v>15</v>
      </c>
      <c r="G88" s="2" t="s">
        <v>16</v>
      </c>
      <c r="H88" s="2">
        <v>6</v>
      </c>
      <c r="I88" s="2" t="s">
        <v>15</v>
      </c>
      <c r="J88" s="17">
        <v>6</v>
      </c>
      <c r="K88" s="10"/>
      <c r="L88" s="2" t="s">
        <v>15</v>
      </c>
      <c r="M88" s="2" t="s">
        <v>16</v>
      </c>
      <c r="N88" s="4">
        <f t="shared" si="2"/>
        <v>1</v>
      </c>
      <c r="O88" s="7" t="s">
        <v>297</v>
      </c>
      <c r="P88" s="7" t="s">
        <v>266</v>
      </c>
      <c r="Q88" s="8">
        <v>88.75</v>
      </c>
      <c r="R88" s="18">
        <f t="shared" si="3"/>
        <v>532.5</v>
      </c>
    </row>
    <row r="89" spans="1:18" ht="30" x14ac:dyDescent="0.25">
      <c r="A89" s="15">
        <v>75</v>
      </c>
      <c r="B89" s="16" t="s">
        <v>94</v>
      </c>
      <c r="C89" s="16" t="s">
        <v>95</v>
      </c>
      <c r="D89" s="16" t="s">
        <v>24</v>
      </c>
      <c r="E89" s="2">
        <v>2.5</v>
      </c>
      <c r="F89" s="2" t="s">
        <v>15</v>
      </c>
      <c r="G89" s="2" t="s">
        <v>16</v>
      </c>
      <c r="H89" s="2">
        <v>3</v>
      </c>
      <c r="I89" s="2" t="s">
        <v>15</v>
      </c>
      <c r="J89" s="17">
        <v>1.2</v>
      </c>
      <c r="K89" s="10"/>
      <c r="L89" s="2" t="s">
        <v>15</v>
      </c>
      <c r="M89" s="2" t="s">
        <v>16</v>
      </c>
      <c r="N89" s="4">
        <f t="shared" si="2"/>
        <v>1</v>
      </c>
      <c r="O89" s="7" t="s">
        <v>297</v>
      </c>
      <c r="P89" s="7" t="s">
        <v>267</v>
      </c>
      <c r="Q89" s="8">
        <v>172.5</v>
      </c>
      <c r="R89" s="18">
        <f t="shared" si="3"/>
        <v>207</v>
      </c>
    </row>
    <row r="90" spans="1:18" ht="30" x14ac:dyDescent="0.25">
      <c r="A90" s="15">
        <v>76</v>
      </c>
      <c r="B90" s="19" t="s">
        <v>96</v>
      </c>
      <c r="C90" s="19" t="s">
        <v>97</v>
      </c>
      <c r="D90" s="19" t="s">
        <v>14</v>
      </c>
      <c r="E90" s="2">
        <v>1</v>
      </c>
      <c r="F90" s="3" t="s">
        <v>15</v>
      </c>
      <c r="G90" s="3" t="s">
        <v>16</v>
      </c>
      <c r="H90" s="2">
        <v>250</v>
      </c>
      <c r="I90" s="3" t="s">
        <v>15</v>
      </c>
      <c r="J90" s="20">
        <v>250</v>
      </c>
      <c r="K90" s="10"/>
      <c r="L90" s="3" t="s">
        <v>15</v>
      </c>
      <c r="M90" s="3" t="s">
        <v>16</v>
      </c>
      <c r="N90" s="4">
        <f t="shared" si="2"/>
        <v>1</v>
      </c>
      <c r="O90" s="7" t="s">
        <v>294</v>
      </c>
      <c r="P90" s="7" t="s">
        <v>268</v>
      </c>
      <c r="Q90" s="8">
        <v>11.25</v>
      </c>
      <c r="R90" s="18">
        <f t="shared" si="3"/>
        <v>2812.5</v>
      </c>
    </row>
    <row r="91" spans="1:18" ht="30" x14ac:dyDescent="0.25">
      <c r="A91" s="15">
        <v>77</v>
      </c>
      <c r="B91" s="19" t="s">
        <v>96</v>
      </c>
      <c r="C91" s="19" t="s">
        <v>97</v>
      </c>
      <c r="D91" s="19" t="s">
        <v>14</v>
      </c>
      <c r="E91" s="2">
        <v>2.5</v>
      </c>
      <c r="F91" s="3" t="s">
        <v>15</v>
      </c>
      <c r="G91" s="3" t="s">
        <v>16</v>
      </c>
      <c r="H91" s="2">
        <v>250</v>
      </c>
      <c r="I91" s="3" t="s">
        <v>15</v>
      </c>
      <c r="J91" s="20">
        <v>100</v>
      </c>
      <c r="K91" s="10"/>
      <c r="L91" s="3" t="s">
        <v>15</v>
      </c>
      <c r="M91" s="3" t="s">
        <v>16</v>
      </c>
      <c r="N91" s="4">
        <f t="shared" si="2"/>
        <v>1</v>
      </c>
      <c r="O91" s="7" t="s">
        <v>294</v>
      </c>
      <c r="P91" s="7" t="s">
        <v>269</v>
      </c>
      <c r="Q91" s="8">
        <v>19.829999999999998</v>
      </c>
      <c r="R91" s="18">
        <f t="shared" si="3"/>
        <v>1982.9999999999998</v>
      </c>
    </row>
    <row r="92" spans="1:18" ht="30" x14ac:dyDescent="0.25">
      <c r="A92" s="15">
        <v>78</v>
      </c>
      <c r="B92" s="19" t="s">
        <v>98</v>
      </c>
      <c r="C92" s="19" t="s">
        <v>99</v>
      </c>
      <c r="D92" s="19" t="s">
        <v>14</v>
      </c>
      <c r="E92" s="2">
        <v>2.5</v>
      </c>
      <c r="F92" s="3" t="s">
        <v>15</v>
      </c>
      <c r="G92" s="3" t="s">
        <v>16</v>
      </c>
      <c r="H92" s="2">
        <v>10</v>
      </c>
      <c r="I92" s="3" t="s">
        <v>15</v>
      </c>
      <c r="J92" s="20">
        <v>4</v>
      </c>
      <c r="K92" s="10"/>
      <c r="L92" s="3" t="s">
        <v>15</v>
      </c>
      <c r="M92" s="3" t="s">
        <v>16</v>
      </c>
      <c r="N92" s="4">
        <f t="shared" si="2"/>
        <v>1</v>
      </c>
      <c r="O92" s="7"/>
      <c r="P92" s="7" t="s">
        <v>200</v>
      </c>
      <c r="Q92" s="8">
        <v>0</v>
      </c>
      <c r="R92" s="18">
        <f t="shared" si="3"/>
        <v>0</v>
      </c>
    </row>
    <row r="93" spans="1:18" ht="30" x14ac:dyDescent="0.25">
      <c r="A93" s="15">
        <v>79</v>
      </c>
      <c r="B93" s="16" t="s">
        <v>100</v>
      </c>
      <c r="C93" s="16" t="s">
        <v>101</v>
      </c>
      <c r="D93" s="16" t="s">
        <v>14</v>
      </c>
      <c r="E93" s="2">
        <v>1000</v>
      </c>
      <c r="F93" s="2" t="s">
        <v>0</v>
      </c>
      <c r="G93" s="2" t="s">
        <v>43</v>
      </c>
      <c r="H93" s="2">
        <v>50000</v>
      </c>
      <c r="I93" s="2" t="s">
        <v>0</v>
      </c>
      <c r="J93" s="17">
        <v>50</v>
      </c>
      <c r="K93" s="10"/>
      <c r="L93" s="2" t="s">
        <v>0</v>
      </c>
      <c r="M93" s="2" t="s">
        <v>43</v>
      </c>
      <c r="N93" s="4">
        <f t="shared" si="2"/>
        <v>1</v>
      </c>
      <c r="O93" s="7" t="s">
        <v>294</v>
      </c>
      <c r="P93" s="7" t="s">
        <v>270</v>
      </c>
      <c r="Q93" s="8">
        <v>21.37</v>
      </c>
      <c r="R93" s="18">
        <f t="shared" si="3"/>
        <v>1068.5</v>
      </c>
    </row>
    <row r="94" spans="1:18" ht="30" x14ac:dyDescent="0.25">
      <c r="A94" s="15">
        <v>80</v>
      </c>
      <c r="B94" s="16" t="s">
        <v>102</v>
      </c>
      <c r="C94" s="16" t="s">
        <v>103</v>
      </c>
      <c r="D94" s="16" t="s">
        <v>14</v>
      </c>
      <c r="E94" s="2">
        <v>0.1</v>
      </c>
      <c r="F94" s="2" t="s">
        <v>15</v>
      </c>
      <c r="G94" s="2" t="s">
        <v>16</v>
      </c>
      <c r="H94" s="2">
        <v>2.4000000000000004</v>
      </c>
      <c r="I94" s="2" t="s">
        <v>15</v>
      </c>
      <c r="J94" s="17">
        <v>24</v>
      </c>
      <c r="K94" s="10"/>
      <c r="L94" s="2" t="s">
        <v>15</v>
      </c>
      <c r="M94" s="2" t="s">
        <v>16</v>
      </c>
      <c r="N94" s="4">
        <f t="shared" si="2"/>
        <v>1</v>
      </c>
      <c r="O94" s="7" t="s">
        <v>296</v>
      </c>
      <c r="P94" s="7" t="s">
        <v>271</v>
      </c>
      <c r="Q94" s="8">
        <v>19.170000000000002</v>
      </c>
      <c r="R94" s="18">
        <f t="shared" si="3"/>
        <v>460.08000000000004</v>
      </c>
    </row>
    <row r="95" spans="1:18" ht="30" x14ac:dyDescent="0.25">
      <c r="A95" s="15">
        <v>81</v>
      </c>
      <c r="B95" s="16" t="s">
        <v>104</v>
      </c>
      <c r="C95" s="16" t="s">
        <v>105</v>
      </c>
      <c r="D95" s="16" t="s">
        <v>33</v>
      </c>
      <c r="E95" s="2">
        <v>5.0000000000000001E-3</v>
      </c>
      <c r="F95" s="2" t="s">
        <v>15</v>
      </c>
      <c r="G95" s="2" t="s">
        <v>16</v>
      </c>
      <c r="H95" s="2">
        <v>0.05</v>
      </c>
      <c r="I95" s="2" t="s">
        <v>15</v>
      </c>
      <c r="J95" s="17">
        <v>10</v>
      </c>
      <c r="K95" s="10"/>
      <c r="L95" s="2" t="s">
        <v>15</v>
      </c>
      <c r="M95" s="2" t="s">
        <v>16</v>
      </c>
      <c r="N95" s="4">
        <f t="shared" si="2"/>
        <v>1</v>
      </c>
      <c r="O95" s="7" t="s">
        <v>295</v>
      </c>
      <c r="P95" s="7" t="s">
        <v>272</v>
      </c>
      <c r="Q95" s="8">
        <v>96.5</v>
      </c>
      <c r="R95" s="18">
        <f t="shared" si="3"/>
        <v>965</v>
      </c>
    </row>
    <row r="96" spans="1:18" ht="30" x14ac:dyDescent="0.25">
      <c r="A96" s="15">
        <v>82</v>
      </c>
      <c r="B96" s="16" t="s">
        <v>106</v>
      </c>
      <c r="C96" s="16" t="s">
        <v>107</v>
      </c>
      <c r="D96" s="16" t="s">
        <v>14</v>
      </c>
      <c r="E96" s="2">
        <v>1000</v>
      </c>
      <c r="F96" s="2" t="s">
        <v>0</v>
      </c>
      <c r="G96" s="2" t="s">
        <v>43</v>
      </c>
      <c r="H96" s="2">
        <v>30000</v>
      </c>
      <c r="I96" s="2" t="s">
        <v>0</v>
      </c>
      <c r="J96" s="17">
        <v>30</v>
      </c>
      <c r="K96" s="10"/>
      <c r="L96" s="2" t="s">
        <v>0</v>
      </c>
      <c r="M96" s="2" t="s">
        <v>43</v>
      </c>
      <c r="N96" s="4">
        <f t="shared" si="2"/>
        <v>1</v>
      </c>
      <c r="O96" s="7" t="s">
        <v>296</v>
      </c>
      <c r="P96" s="7" t="s">
        <v>273</v>
      </c>
      <c r="Q96" s="8">
        <v>109.97</v>
      </c>
      <c r="R96" s="18">
        <f t="shared" si="3"/>
        <v>3299.1</v>
      </c>
    </row>
    <row r="97" spans="1:18" ht="60" x14ac:dyDescent="0.25">
      <c r="A97" s="15">
        <v>83</v>
      </c>
      <c r="B97" s="19" t="s">
        <v>108</v>
      </c>
      <c r="C97" s="19" t="s">
        <v>109</v>
      </c>
      <c r="D97" s="19" t="s">
        <v>14</v>
      </c>
      <c r="E97" s="2">
        <v>50</v>
      </c>
      <c r="F97" s="3" t="s">
        <v>159</v>
      </c>
      <c r="G97" s="3" t="s">
        <v>43</v>
      </c>
      <c r="H97" s="2">
        <v>30000</v>
      </c>
      <c r="I97" s="3" t="s">
        <v>159</v>
      </c>
      <c r="J97" s="20">
        <v>600</v>
      </c>
      <c r="K97" s="10"/>
      <c r="L97" s="3" t="s">
        <v>159</v>
      </c>
      <c r="M97" s="3" t="s">
        <v>43</v>
      </c>
      <c r="N97" s="4">
        <f t="shared" si="2"/>
        <v>1</v>
      </c>
      <c r="O97" s="7" t="s">
        <v>296</v>
      </c>
      <c r="P97" s="7" t="s">
        <v>274</v>
      </c>
      <c r="Q97" s="8">
        <v>63.3</v>
      </c>
      <c r="R97" s="18">
        <f t="shared" si="3"/>
        <v>37980</v>
      </c>
    </row>
    <row r="98" spans="1:18" ht="60" x14ac:dyDescent="0.25">
      <c r="A98" s="15">
        <v>84</v>
      </c>
      <c r="B98" s="16" t="s">
        <v>110</v>
      </c>
      <c r="C98" s="16" t="s">
        <v>111</v>
      </c>
      <c r="D98" s="16" t="s">
        <v>14</v>
      </c>
      <c r="E98" s="2">
        <v>25</v>
      </c>
      <c r="F98" s="3" t="s">
        <v>159</v>
      </c>
      <c r="G98" s="2" t="s">
        <v>43</v>
      </c>
      <c r="H98" s="2">
        <v>3000</v>
      </c>
      <c r="I98" s="2" t="s">
        <v>159</v>
      </c>
      <c r="J98" s="17">
        <v>120</v>
      </c>
      <c r="K98" s="10"/>
      <c r="L98" s="3" t="s">
        <v>159</v>
      </c>
      <c r="M98" s="2" t="s">
        <v>43</v>
      </c>
      <c r="N98" s="4">
        <f t="shared" si="2"/>
        <v>1</v>
      </c>
      <c r="O98" s="7" t="s">
        <v>296</v>
      </c>
      <c r="P98" s="7" t="s">
        <v>275</v>
      </c>
      <c r="Q98" s="8">
        <v>69.98</v>
      </c>
      <c r="R98" s="18">
        <f t="shared" si="3"/>
        <v>8397.6</v>
      </c>
    </row>
    <row r="99" spans="1:18" ht="30" x14ac:dyDescent="0.25">
      <c r="A99" s="15">
        <v>85</v>
      </c>
      <c r="B99" s="16" t="s">
        <v>112</v>
      </c>
      <c r="C99" s="16" t="s">
        <v>113</v>
      </c>
      <c r="D99" s="16" t="s">
        <v>14</v>
      </c>
      <c r="E99" s="2">
        <v>1000</v>
      </c>
      <c r="F99" s="2" t="s">
        <v>0</v>
      </c>
      <c r="G99" s="2" t="s">
        <v>43</v>
      </c>
      <c r="H99" s="2">
        <v>4000</v>
      </c>
      <c r="I99" s="2" t="s">
        <v>0</v>
      </c>
      <c r="J99" s="17">
        <v>4</v>
      </c>
      <c r="K99" s="10"/>
      <c r="L99" s="2" t="s">
        <v>0</v>
      </c>
      <c r="M99" s="2" t="s">
        <v>43</v>
      </c>
      <c r="N99" s="4">
        <f t="shared" si="2"/>
        <v>1</v>
      </c>
      <c r="O99" s="7" t="s">
        <v>294</v>
      </c>
      <c r="P99" s="7" t="s">
        <v>276</v>
      </c>
      <c r="Q99" s="8">
        <v>39.78</v>
      </c>
      <c r="R99" s="18">
        <f t="shared" si="3"/>
        <v>159.12</v>
      </c>
    </row>
    <row r="100" spans="1:18" ht="30" x14ac:dyDescent="0.25">
      <c r="A100" s="15">
        <v>86</v>
      </c>
      <c r="B100" s="16" t="s">
        <v>114</v>
      </c>
      <c r="C100" s="16" t="s">
        <v>115</v>
      </c>
      <c r="D100" s="16" t="s">
        <v>14</v>
      </c>
      <c r="E100" s="2">
        <v>1000</v>
      </c>
      <c r="F100" s="2" t="s">
        <v>0</v>
      </c>
      <c r="G100" s="2" t="s">
        <v>43</v>
      </c>
      <c r="H100" s="2">
        <v>40000</v>
      </c>
      <c r="I100" s="2" t="s">
        <v>0</v>
      </c>
      <c r="J100" s="17">
        <v>40</v>
      </c>
      <c r="K100" s="10"/>
      <c r="L100" s="2" t="s">
        <v>0</v>
      </c>
      <c r="M100" s="2" t="s">
        <v>43</v>
      </c>
      <c r="N100" s="4">
        <f t="shared" si="2"/>
        <v>1</v>
      </c>
      <c r="O100" s="7" t="s">
        <v>294</v>
      </c>
      <c r="P100" s="7" t="s">
        <v>277</v>
      </c>
      <c r="Q100" s="8">
        <v>13.65</v>
      </c>
      <c r="R100" s="18">
        <f t="shared" si="3"/>
        <v>546</v>
      </c>
    </row>
    <row r="101" spans="1:18" ht="30" x14ac:dyDescent="0.25">
      <c r="A101" s="15">
        <v>87</v>
      </c>
      <c r="B101" s="16" t="s">
        <v>116</v>
      </c>
      <c r="C101" s="16" t="s">
        <v>117</v>
      </c>
      <c r="D101" s="16" t="s">
        <v>14</v>
      </c>
      <c r="E101" s="2">
        <v>1000</v>
      </c>
      <c r="F101" s="2" t="s">
        <v>0</v>
      </c>
      <c r="G101" s="2" t="s">
        <v>43</v>
      </c>
      <c r="H101" s="2">
        <v>2000</v>
      </c>
      <c r="I101" s="2" t="s">
        <v>0</v>
      </c>
      <c r="J101" s="17">
        <v>2</v>
      </c>
      <c r="K101" s="10"/>
      <c r="L101" s="2" t="s">
        <v>0</v>
      </c>
      <c r="M101" s="2" t="s">
        <v>43</v>
      </c>
      <c r="N101" s="4">
        <f t="shared" si="2"/>
        <v>1</v>
      </c>
      <c r="O101" s="7" t="s">
        <v>294</v>
      </c>
      <c r="P101" s="7" t="s">
        <v>278</v>
      </c>
      <c r="Q101" s="8">
        <v>40.97</v>
      </c>
      <c r="R101" s="18">
        <f t="shared" si="3"/>
        <v>81.94</v>
      </c>
    </row>
    <row r="102" spans="1:18" ht="30" x14ac:dyDescent="0.25">
      <c r="A102" s="15">
        <v>88</v>
      </c>
      <c r="B102" s="16" t="s">
        <v>118</v>
      </c>
      <c r="C102" s="16" t="s">
        <v>119</v>
      </c>
      <c r="D102" s="16" t="s">
        <v>14</v>
      </c>
      <c r="E102" s="2">
        <v>1000</v>
      </c>
      <c r="F102" s="2" t="s">
        <v>0</v>
      </c>
      <c r="G102" s="2" t="s">
        <v>43</v>
      </c>
      <c r="H102" s="2">
        <v>120000</v>
      </c>
      <c r="I102" s="2" t="s">
        <v>0</v>
      </c>
      <c r="J102" s="17">
        <v>120</v>
      </c>
      <c r="K102" s="10"/>
      <c r="L102" s="2" t="s">
        <v>0</v>
      </c>
      <c r="M102" s="2" t="s">
        <v>43</v>
      </c>
      <c r="N102" s="4">
        <f t="shared" si="2"/>
        <v>1</v>
      </c>
      <c r="O102" s="7" t="s">
        <v>294</v>
      </c>
      <c r="P102" s="7" t="s">
        <v>279</v>
      </c>
      <c r="Q102" s="8">
        <v>9.7799999999999994</v>
      </c>
      <c r="R102" s="18">
        <f t="shared" si="3"/>
        <v>1173.5999999999999</v>
      </c>
    </row>
    <row r="103" spans="1:18" ht="30" x14ac:dyDescent="0.25">
      <c r="A103" s="15">
        <v>89</v>
      </c>
      <c r="B103" s="16" t="s">
        <v>120</v>
      </c>
      <c r="C103" s="16" t="s">
        <v>121</v>
      </c>
      <c r="D103" s="16" t="s">
        <v>14</v>
      </c>
      <c r="E103" s="2">
        <v>1000</v>
      </c>
      <c r="F103" s="2" t="s">
        <v>0</v>
      </c>
      <c r="G103" s="2" t="s">
        <v>43</v>
      </c>
      <c r="H103" s="2">
        <v>100000</v>
      </c>
      <c r="I103" s="2" t="s">
        <v>0</v>
      </c>
      <c r="J103" s="17">
        <v>100</v>
      </c>
      <c r="K103" s="10"/>
      <c r="L103" s="2" t="s">
        <v>0</v>
      </c>
      <c r="M103" s="2" t="s">
        <v>43</v>
      </c>
      <c r="N103" s="4">
        <f t="shared" si="2"/>
        <v>1</v>
      </c>
      <c r="O103" s="7" t="s">
        <v>294</v>
      </c>
      <c r="P103" s="7" t="s">
        <v>280</v>
      </c>
      <c r="Q103" s="8">
        <v>15.07</v>
      </c>
      <c r="R103" s="18">
        <f t="shared" si="3"/>
        <v>1507</v>
      </c>
    </row>
    <row r="104" spans="1:18" ht="30" x14ac:dyDescent="0.25">
      <c r="A104" s="15">
        <v>90</v>
      </c>
      <c r="B104" s="16" t="s">
        <v>122</v>
      </c>
      <c r="C104" s="16" t="s">
        <v>123</v>
      </c>
      <c r="D104" s="16" t="s">
        <v>14</v>
      </c>
      <c r="E104" s="2">
        <v>1000</v>
      </c>
      <c r="F104" s="2" t="s">
        <v>0</v>
      </c>
      <c r="G104" s="2" t="s">
        <v>43</v>
      </c>
      <c r="H104" s="2">
        <v>200000</v>
      </c>
      <c r="I104" s="2" t="s">
        <v>0</v>
      </c>
      <c r="J104" s="17">
        <v>200</v>
      </c>
      <c r="K104" s="10"/>
      <c r="L104" s="2" t="s">
        <v>0</v>
      </c>
      <c r="M104" s="2" t="s">
        <v>43</v>
      </c>
      <c r="N104" s="4">
        <f t="shared" si="2"/>
        <v>1</v>
      </c>
      <c r="O104" s="7" t="s">
        <v>294</v>
      </c>
      <c r="P104" s="7" t="s">
        <v>281</v>
      </c>
      <c r="Q104" s="8">
        <v>18.23</v>
      </c>
      <c r="R104" s="18">
        <f t="shared" si="3"/>
        <v>3646</v>
      </c>
    </row>
    <row r="105" spans="1:18" ht="30" x14ac:dyDescent="0.25">
      <c r="A105" s="15">
        <v>91</v>
      </c>
      <c r="B105" s="16" t="s">
        <v>124</v>
      </c>
      <c r="C105" s="16" t="s">
        <v>125</v>
      </c>
      <c r="D105" s="16" t="s">
        <v>14</v>
      </c>
      <c r="E105" s="2">
        <v>1</v>
      </c>
      <c r="F105" s="2" t="s">
        <v>15</v>
      </c>
      <c r="G105" s="2" t="s">
        <v>16</v>
      </c>
      <c r="H105" s="2">
        <v>200</v>
      </c>
      <c r="I105" s="2" t="s">
        <v>15</v>
      </c>
      <c r="J105" s="17">
        <v>200</v>
      </c>
      <c r="K105" s="10"/>
      <c r="L105" s="2" t="s">
        <v>15</v>
      </c>
      <c r="M105" s="2" t="s">
        <v>16</v>
      </c>
      <c r="N105" s="4">
        <f t="shared" si="2"/>
        <v>1</v>
      </c>
      <c r="O105" s="7" t="s">
        <v>294</v>
      </c>
      <c r="P105" s="7" t="s">
        <v>282</v>
      </c>
      <c r="Q105" s="8">
        <v>8.52</v>
      </c>
      <c r="R105" s="18">
        <f t="shared" si="3"/>
        <v>1704</v>
      </c>
    </row>
    <row r="106" spans="1:18" ht="30" x14ac:dyDescent="0.25">
      <c r="A106" s="15">
        <v>92</v>
      </c>
      <c r="B106" s="16" t="s">
        <v>126</v>
      </c>
      <c r="C106" s="16" t="s">
        <v>127</v>
      </c>
      <c r="D106" s="16" t="s">
        <v>14</v>
      </c>
      <c r="E106" s="2">
        <v>1</v>
      </c>
      <c r="F106" s="2" t="s">
        <v>15</v>
      </c>
      <c r="G106" s="2" t="s">
        <v>16</v>
      </c>
      <c r="H106" s="2">
        <v>30</v>
      </c>
      <c r="I106" s="2" t="s">
        <v>15</v>
      </c>
      <c r="J106" s="17">
        <v>30</v>
      </c>
      <c r="K106" s="10"/>
      <c r="L106" s="2" t="s">
        <v>15</v>
      </c>
      <c r="M106" s="2" t="s">
        <v>16</v>
      </c>
      <c r="N106" s="4">
        <f t="shared" si="2"/>
        <v>1</v>
      </c>
      <c r="O106" s="7" t="s">
        <v>294</v>
      </c>
      <c r="P106" s="7" t="s">
        <v>283</v>
      </c>
      <c r="Q106" s="8">
        <v>39.869999999999997</v>
      </c>
      <c r="R106" s="18">
        <f t="shared" si="3"/>
        <v>1196.0999999999999</v>
      </c>
    </row>
    <row r="107" spans="1:18" ht="30" x14ac:dyDescent="0.25">
      <c r="A107" s="15">
        <v>93</v>
      </c>
      <c r="B107" s="16" t="s">
        <v>126</v>
      </c>
      <c r="C107" s="16" t="s">
        <v>127</v>
      </c>
      <c r="D107" s="16" t="s">
        <v>14</v>
      </c>
      <c r="E107" s="2">
        <v>2.5</v>
      </c>
      <c r="F107" s="2" t="s">
        <v>15</v>
      </c>
      <c r="G107" s="2" t="s">
        <v>16</v>
      </c>
      <c r="H107" s="2">
        <v>30</v>
      </c>
      <c r="I107" s="2" t="s">
        <v>15</v>
      </c>
      <c r="J107" s="17">
        <v>12</v>
      </c>
      <c r="K107" s="10"/>
      <c r="L107" s="2" t="s">
        <v>15</v>
      </c>
      <c r="M107" s="2" t="s">
        <v>16</v>
      </c>
      <c r="N107" s="4">
        <f t="shared" si="2"/>
        <v>1</v>
      </c>
      <c r="O107" s="7" t="s">
        <v>294</v>
      </c>
      <c r="P107" s="7" t="s">
        <v>284</v>
      </c>
      <c r="Q107" s="8">
        <v>85.38</v>
      </c>
      <c r="R107" s="18">
        <f t="shared" si="3"/>
        <v>1024.56</v>
      </c>
    </row>
    <row r="108" spans="1:18" ht="45" x14ac:dyDescent="0.25">
      <c r="A108" s="15">
        <v>94</v>
      </c>
      <c r="B108" s="16" t="s">
        <v>128</v>
      </c>
      <c r="C108" s="16" t="s">
        <v>129</v>
      </c>
      <c r="D108" s="16" t="s">
        <v>14</v>
      </c>
      <c r="E108" s="2">
        <v>0.25</v>
      </c>
      <c r="F108" s="2" t="s">
        <v>15</v>
      </c>
      <c r="G108" s="2" t="s">
        <v>16</v>
      </c>
      <c r="H108" s="2">
        <v>5</v>
      </c>
      <c r="I108" s="2" t="s">
        <v>15</v>
      </c>
      <c r="J108" s="17">
        <v>20</v>
      </c>
      <c r="K108" s="10"/>
      <c r="L108" s="2" t="s">
        <v>15</v>
      </c>
      <c r="M108" s="2" t="s">
        <v>16</v>
      </c>
      <c r="N108" s="4">
        <f t="shared" si="2"/>
        <v>1</v>
      </c>
      <c r="O108" s="7" t="s">
        <v>294</v>
      </c>
      <c r="P108" s="7" t="s">
        <v>285</v>
      </c>
      <c r="Q108" s="8">
        <v>41.75</v>
      </c>
      <c r="R108" s="18">
        <f t="shared" si="3"/>
        <v>835</v>
      </c>
    </row>
    <row r="109" spans="1:18" ht="30" x14ac:dyDescent="0.25">
      <c r="A109" s="15">
        <v>95</v>
      </c>
      <c r="B109" s="16" t="s">
        <v>130</v>
      </c>
      <c r="C109" s="16" t="s">
        <v>129</v>
      </c>
      <c r="D109" s="16" t="s">
        <v>14</v>
      </c>
      <c r="E109" s="2">
        <v>2.5</v>
      </c>
      <c r="F109" s="2" t="s">
        <v>15</v>
      </c>
      <c r="G109" s="2" t="s">
        <v>16</v>
      </c>
      <c r="H109" s="2">
        <v>500</v>
      </c>
      <c r="I109" s="2" t="s">
        <v>15</v>
      </c>
      <c r="J109" s="17">
        <v>200</v>
      </c>
      <c r="K109" s="10">
        <v>1</v>
      </c>
      <c r="L109" s="2" t="s">
        <v>15</v>
      </c>
      <c r="M109" s="2" t="s">
        <v>16</v>
      </c>
      <c r="N109" s="4">
        <f t="shared" si="2"/>
        <v>2.5</v>
      </c>
      <c r="O109" s="7" t="s">
        <v>294</v>
      </c>
      <c r="P109" s="7" t="s">
        <v>283</v>
      </c>
      <c r="Q109" s="8">
        <v>39.869999999999997</v>
      </c>
      <c r="R109" s="18">
        <f t="shared" si="3"/>
        <v>19934.999999999996</v>
      </c>
    </row>
    <row r="110" spans="1:18" ht="30" x14ac:dyDescent="0.25">
      <c r="A110" s="15">
        <v>96</v>
      </c>
      <c r="B110" s="19" t="s">
        <v>131</v>
      </c>
      <c r="C110" s="19" t="s">
        <v>129</v>
      </c>
      <c r="D110" s="19" t="s">
        <v>24</v>
      </c>
      <c r="E110" s="2">
        <v>2.5</v>
      </c>
      <c r="F110" s="3" t="s">
        <v>15</v>
      </c>
      <c r="G110" s="3" t="s">
        <v>16</v>
      </c>
      <c r="H110" s="2">
        <v>150</v>
      </c>
      <c r="I110" s="3" t="s">
        <v>15</v>
      </c>
      <c r="J110" s="20">
        <v>60</v>
      </c>
      <c r="K110" s="10"/>
      <c r="L110" s="3" t="s">
        <v>15</v>
      </c>
      <c r="M110" s="3" t="s">
        <v>16</v>
      </c>
      <c r="N110" s="4">
        <f t="shared" si="2"/>
        <v>1</v>
      </c>
      <c r="O110" s="7" t="s">
        <v>294</v>
      </c>
      <c r="P110" s="7" t="s">
        <v>286</v>
      </c>
      <c r="Q110" s="8">
        <v>58.63</v>
      </c>
      <c r="R110" s="18">
        <f t="shared" si="3"/>
        <v>3517.8</v>
      </c>
    </row>
    <row r="111" spans="1:18" ht="30" x14ac:dyDescent="0.25">
      <c r="A111" s="15">
        <v>97</v>
      </c>
      <c r="B111" s="19" t="s">
        <v>132</v>
      </c>
      <c r="C111" s="19" t="s">
        <v>133</v>
      </c>
      <c r="D111" s="19" t="s">
        <v>14</v>
      </c>
      <c r="E111" s="2">
        <v>1</v>
      </c>
      <c r="F111" s="3" t="s">
        <v>15</v>
      </c>
      <c r="G111" s="3" t="s">
        <v>16</v>
      </c>
      <c r="H111" s="2">
        <v>80</v>
      </c>
      <c r="I111" s="3" t="s">
        <v>15</v>
      </c>
      <c r="J111" s="20">
        <v>80</v>
      </c>
      <c r="K111" s="10"/>
      <c r="L111" s="3" t="s">
        <v>15</v>
      </c>
      <c r="M111" s="3" t="s">
        <v>16</v>
      </c>
      <c r="N111" s="4">
        <f t="shared" si="2"/>
        <v>1</v>
      </c>
      <c r="O111" s="7" t="s">
        <v>294</v>
      </c>
      <c r="P111" s="7" t="s">
        <v>287</v>
      </c>
      <c r="Q111" s="8">
        <v>9.57</v>
      </c>
      <c r="R111" s="18">
        <f t="shared" si="3"/>
        <v>765.6</v>
      </c>
    </row>
    <row r="112" spans="1:18" ht="30" x14ac:dyDescent="0.25">
      <c r="A112" s="15">
        <v>98</v>
      </c>
      <c r="B112" s="16" t="s">
        <v>132</v>
      </c>
      <c r="C112" s="16" t="s">
        <v>133</v>
      </c>
      <c r="D112" s="16" t="s">
        <v>14</v>
      </c>
      <c r="E112" s="2">
        <v>2.5</v>
      </c>
      <c r="F112" s="2" t="s">
        <v>15</v>
      </c>
      <c r="G112" s="2" t="s">
        <v>16</v>
      </c>
      <c r="H112" s="2">
        <v>80</v>
      </c>
      <c r="I112" s="2" t="s">
        <v>15</v>
      </c>
      <c r="J112" s="17">
        <v>32</v>
      </c>
      <c r="K112" s="10"/>
      <c r="L112" s="2" t="s">
        <v>15</v>
      </c>
      <c r="M112" s="2" t="s">
        <v>16</v>
      </c>
      <c r="N112" s="4">
        <f t="shared" si="2"/>
        <v>1</v>
      </c>
      <c r="O112" s="7" t="s">
        <v>294</v>
      </c>
      <c r="P112" s="7" t="s">
        <v>288</v>
      </c>
      <c r="Q112" s="8">
        <v>16.100000000000001</v>
      </c>
      <c r="R112" s="18">
        <f t="shared" si="3"/>
        <v>515.20000000000005</v>
      </c>
    </row>
    <row r="113" spans="1:19" ht="30" x14ac:dyDescent="0.25">
      <c r="A113" s="15">
        <v>99</v>
      </c>
      <c r="B113" s="16" t="s">
        <v>134</v>
      </c>
      <c r="C113" s="16" t="s">
        <v>135</v>
      </c>
      <c r="D113" s="16" t="s">
        <v>14</v>
      </c>
      <c r="E113" s="2">
        <v>0.1</v>
      </c>
      <c r="F113" s="2" t="s">
        <v>15</v>
      </c>
      <c r="G113" s="2" t="s">
        <v>16</v>
      </c>
      <c r="H113" s="2">
        <v>2</v>
      </c>
      <c r="I113" s="2" t="s">
        <v>15</v>
      </c>
      <c r="J113" s="17">
        <v>20</v>
      </c>
      <c r="K113" s="10"/>
      <c r="L113" s="2" t="s">
        <v>15</v>
      </c>
      <c r="M113" s="2" t="s">
        <v>16</v>
      </c>
      <c r="N113" s="4">
        <f t="shared" si="2"/>
        <v>1</v>
      </c>
      <c r="O113" s="7" t="s">
        <v>294</v>
      </c>
      <c r="P113" s="7" t="s">
        <v>289</v>
      </c>
      <c r="Q113" s="8">
        <v>27.27</v>
      </c>
      <c r="R113" s="18">
        <f t="shared" si="3"/>
        <v>545.4</v>
      </c>
    </row>
    <row r="114" spans="1:19" ht="30" x14ac:dyDescent="0.25">
      <c r="A114" s="15">
        <v>100</v>
      </c>
      <c r="B114" s="23" t="s">
        <v>136</v>
      </c>
      <c r="C114" s="23" t="s">
        <v>137</v>
      </c>
      <c r="D114" s="23" t="s">
        <v>14</v>
      </c>
      <c r="E114" s="5">
        <v>1000</v>
      </c>
      <c r="F114" s="5" t="s">
        <v>0</v>
      </c>
      <c r="G114" s="5" t="s">
        <v>43</v>
      </c>
      <c r="H114" s="5">
        <v>40000</v>
      </c>
      <c r="I114" s="5" t="s">
        <v>0</v>
      </c>
      <c r="J114" s="24">
        <v>40</v>
      </c>
      <c r="K114" s="10">
        <v>100</v>
      </c>
      <c r="L114" s="5" t="s">
        <v>0</v>
      </c>
      <c r="M114" s="5" t="s">
        <v>43</v>
      </c>
      <c r="N114" s="4">
        <f t="shared" si="2"/>
        <v>10</v>
      </c>
      <c r="O114" s="7" t="s">
        <v>296</v>
      </c>
      <c r="P114" s="7" t="s">
        <v>290</v>
      </c>
      <c r="Q114" s="8">
        <v>33.24</v>
      </c>
      <c r="R114" s="18">
        <f t="shared" si="3"/>
        <v>13296.000000000002</v>
      </c>
    </row>
    <row r="115" spans="1:19" ht="30" x14ac:dyDescent="0.25">
      <c r="A115" s="15">
        <v>101</v>
      </c>
      <c r="B115" s="25" t="s">
        <v>138</v>
      </c>
      <c r="C115" s="25" t="s">
        <v>139</v>
      </c>
      <c r="D115" s="25" t="s">
        <v>140</v>
      </c>
      <c r="E115" s="5">
        <v>0.5</v>
      </c>
      <c r="F115" s="6" t="s">
        <v>15</v>
      </c>
      <c r="G115" s="6" t="s">
        <v>43</v>
      </c>
      <c r="H115" s="5">
        <v>128</v>
      </c>
      <c r="I115" s="6" t="s">
        <v>15</v>
      </c>
      <c r="J115" s="24">
        <v>256</v>
      </c>
      <c r="K115" s="10"/>
      <c r="L115" s="6" t="s">
        <v>15</v>
      </c>
      <c r="M115" s="6" t="s">
        <v>43</v>
      </c>
      <c r="N115" s="4">
        <f t="shared" si="2"/>
        <v>1</v>
      </c>
      <c r="O115" s="7"/>
      <c r="P115" s="7" t="s">
        <v>200</v>
      </c>
      <c r="Q115" s="8">
        <v>0</v>
      </c>
      <c r="R115" s="18">
        <f t="shared" si="3"/>
        <v>0</v>
      </c>
    </row>
    <row r="116" spans="1:19" ht="45" x14ac:dyDescent="0.25">
      <c r="A116" s="15">
        <v>102</v>
      </c>
      <c r="B116" s="25" t="s">
        <v>141</v>
      </c>
      <c r="C116" s="25" t="s">
        <v>142</v>
      </c>
      <c r="D116" s="25" t="s">
        <v>140</v>
      </c>
      <c r="E116" s="5">
        <v>0.5</v>
      </c>
      <c r="F116" s="6" t="s">
        <v>15</v>
      </c>
      <c r="G116" s="6" t="s">
        <v>43</v>
      </c>
      <c r="H116" s="5">
        <v>102</v>
      </c>
      <c r="I116" s="6" t="s">
        <v>15</v>
      </c>
      <c r="J116" s="24">
        <v>204</v>
      </c>
      <c r="K116" s="10"/>
      <c r="L116" s="6" t="s">
        <v>15</v>
      </c>
      <c r="M116" s="6" t="s">
        <v>43</v>
      </c>
      <c r="N116" s="4">
        <f t="shared" si="2"/>
        <v>1</v>
      </c>
      <c r="O116" s="7"/>
      <c r="P116" s="7" t="s">
        <v>200</v>
      </c>
      <c r="Q116" s="8">
        <v>0</v>
      </c>
      <c r="R116" s="18">
        <f t="shared" si="3"/>
        <v>0</v>
      </c>
      <c r="S116" s="26"/>
    </row>
    <row r="117" spans="1:19" ht="30" x14ac:dyDescent="0.25">
      <c r="A117" s="15">
        <v>103</v>
      </c>
      <c r="B117" s="25" t="s">
        <v>143</v>
      </c>
      <c r="C117" s="25" t="s">
        <v>144</v>
      </c>
      <c r="D117" s="25" t="s">
        <v>14</v>
      </c>
      <c r="E117" s="5">
        <v>500</v>
      </c>
      <c r="F117" s="6" t="s">
        <v>0</v>
      </c>
      <c r="G117" s="6" t="s">
        <v>43</v>
      </c>
      <c r="H117" s="5">
        <v>4000</v>
      </c>
      <c r="I117" s="6" t="s">
        <v>0</v>
      </c>
      <c r="J117" s="24">
        <v>8</v>
      </c>
      <c r="K117" s="10">
        <v>100</v>
      </c>
      <c r="L117" s="6" t="s">
        <v>0</v>
      </c>
      <c r="M117" s="6" t="s">
        <v>43</v>
      </c>
      <c r="N117" s="4">
        <f t="shared" si="2"/>
        <v>5</v>
      </c>
      <c r="O117" s="7" t="s">
        <v>294</v>
      </c>
      <c r="P117" s="7" t="s">
        <v>291</v>
      </c>
      <c r="Q117" s="8">
        <v>7.37</v>
      </c>
      <c r="R117" s="18">
        <f t="shared" si="3"/>
        <v>294.8</v>
      </c>
    </row>
    <row r="118" spans="1:19" ht="30" x14ac:dyDescent="0.25">
      <c r="A118" s="15">
        <v>104</v>
      </c>
      <c r="B118" s="25" t="s">
        <v>145</v>
      </c>
      <c r="C118" s="25" t="s">
        <v>146</v>
      </c>
      <c r="D118" s="25" t="s">
        <v>14</v>
      </c>
      <c r="E118" s="5">
        <v>500</v>
      </c>
      <c r="F118" s="6" t="s">
        <v>0</v>
      </c>
      <c r="G118" s="6" t="s">
        <v>43</v>
      </c>
      <c r="H118" s="5">
        <v>4000</v>
      </c>
      <c r="I118" s="6" t="s">
        <v>0</v>
      </c>
      <c r="J118" s="24">
        <v>8</v>
      </c>
      <c r="K118" s="10"/>
      <c r="L118" s="6" t="s">
        <v>0</v>
      </c>
      <c r="M118" s="6" t="s">
        <v>43</v>
      </c>
      <c r="N118" s="4">
        <f t="shared" si="2"/>
        <v>1</v>
      </c>
      <c r="O118" s="7"/>
      <c r="P118" s="7" t="s">
        <v>200</v>
      </c>
      <c r="Q118" s="8">
        <v>0</v>
      </c>
      <c r="R118" s="18">
        <f t="shared" si="3"/>
        <v>0</v>
      </c>
    </row>
    <row r="119" spans="1:19" ht="30" x14ac:dyDescent="0.25">
      <c r="A119" s="15">
        <v>105</v>
      </c>
      <c r="B119" s="25" t="s">
        <v>145</v>
      </c>
      <c r="C119" s="25" t="s">
        <v>146</v>
      </c>
      <c r="D119" s="25" t="s">
        <v>14</v>
      </c>
      <c r="E119" s="5">
        <v>100</v>
      </c>
      <c r="F119" s="6" t="s">
        <v>0</v>
      </c>
      <c r="G119" s="6" t="s">
        <v>43</v>
      </c>
      <c r="H119" s="5">
        <v>4000</v>
      </c>
      <c r="I119" s="6" t="s">
        <v>0</v>
      </c>
      <c r="J119" s="24">
        <v>40</v>
      </c>
      <c r="K119" s="10"/>
      <c r="L119" s="6" t="s">
        <v>0</v>
      </c>
      <c r="M119" s="6" t="s">
        <v>43</v>
      </c>
      <c r="N119" s="4">
        <f t="shared" si="2"/>
        <v>1</v>
      </c>
      <c r="O119" s="7"/>
      <c r="P119" s="7" t="s">
        <v>200</v>
      </c>
      <c r="Q119" s="8">
        <v>0</v>
      </c>
      <c r="R119" s="18">
        <f t="shared" si="3"/>
        <v>0</v>
      </c>
    </row>
    <row r="120" spans="1:19" ht="30" x14ac:dyDescent="0.25">
      <c r="A120" s="15">
        <v>106</v>
      </c>
      <c r="B120" s="25" t="s">
        <v>147</v>
      </c>
      <c r="C120" s="25" t="s">
        <v>148</v>
      </c>
      <c r="D120" s="25" t="s">
        <v>148</v>
      </c>
      <c r="E120" s="5">
        <v>500</v>
      </c>
      <c r="F120" s="6" t="s">
        <v>151</v>
      </c>
      <c r="G120" s="6" t="s">
        <v>43</v>
      </c>
      <c r="H120" s="5">
        <v>20000</v>
      </c>
      <c r="I120" s="6" t="s">
        <v>151</v>
      </c>
      <c r="J120" s="27">
        <v>40</v>
      </c>
      <c r="K120" s="10"/>
      <c r="L120" s="6" t="s">
        <v>151</v>
      </c>
      <c r="M120" s="6" t="s">
        <v>43</v>
      </c>
      <c r="N120" s="4">
        <f t="shared" si="2"/>
        <v>1</v>
      </c>
      <c r="O120" s="7"/>
      <c r="P120" s="7" t="s">
        <v>292</v>
      </c>
      <c r="Q120" s="8">
        <v>0</v>
      </c>
      <c r="R120" s="18">
        <f t="shared" si="3"/>
        <v>0</v>
      </c>
    </row>
    <row r="121" spans="1:19" ht="45" x14ac:dyDescent="0.25">
      <c r="A121" s="15">
        <v>107</v>
      </c>
      <c r="B121" s="25" t="s">
        <v>149</v>
      </c>
      <c r="C121" s="25" t="s">
        <v>148</v>
      </c>
      <c r="D121" s="25" t="s">
        <v>148</v>
      </c>
      <c r="E121" s="5">
        <v>500</v>
      </c>
      <c r="F121" s="6" t="s">
        <v>151</v>
      </c>
      <c r="G121" s="6" t="s">
        <v>43</v>
      </c>
      <c r="H121" s="5">
        <v>15000</v>
      </c>
      <c r="I121" s="6" t="s">
        <v>15</v>
      </c>
      <c r="J121" s="27">
        <v>30</v>
      </c>
      <c r="K121" s="10"/>
      <c r="L121" s="6" t="s">
        <v>151</v>
      </c>
      <c r="M121" s="6" t="s">
        <v>43</v>
      </c>
      <c r="N121" s="4">
        <f t="shared" si="2"/>
        <v>1</v>
      </c>
      <c r="O121" s="7" t="s">
        <v>294</v>
      </c>
      <c r="P121" s="7" t="s">
        <v>293</v>
      </c>
      <c r="Q121" s="8">
        <v>31.9</v>
      </c>
      <c r="R121" s="18">
        <f t="shared" si="3"/>
        <v>957</v>
      </c>
    </row>
    <row r="122" spans="1:19" ht="15.75" thickBot="1" x14ac:dyDescent="0.3">
      <c r="B122" s="28"/>
      <c r="C122" s="28"/>
      <c r="D122" s="28"/>
      <c r="H122" s="13"/>
      <c r="I122" s="13"/>
      <c r="J122" s="13"/>
      <c r="L122" s="13"/>
      <c r="M122" s="13"/>
      <c r="N122" s="13"/>
      <c r="O122" s="13"/>
      <c r="P122" s="13"/>
      <c r="Q122" s="13"/>
      <c r="R122" s="13"/>
    </row>
    <row r="123" spans="1:19" x14ac:dyDescent="0.25">
      <c r="B123" s="28"/>
      <c r="C123" s="28"/>
      <c r="D123" s="28"/>
      <c r="H123" s="13"/>
      <c r="I123" s="13"/>
      <c r="J123" s="13"/>
      <c r="L123" s="13"/>
      <c r="M123" s="13"/>
      <c r="N123" s="13"/>
      <c r="O123" s="13"/>
      <c r="P123" s="13"/>
      <c r="Q123" s="13"/>
      <c r="R123" s="29" t="s">
        <v>155</v>
      </c>
    </row>
    <row r="124" spans="1:19" ht="15.75" thickBot="1" x14ac:dyDescent="0.3">
      <c r="B124" s="28"/>
      <c r="C124" s="28"/>
      <c r="D124" s="28"/>
      <c r="H124" s="13"/>
      <c r="I124" s="13"/>
      <c r="J124" s="13"/>
      <c r="L124" s="13"/>
      <c r="M124" s="13"/>
      <c r="N124" s="13"/>
      <c r="O124" s="13"/>
      <c r="P124" s="13"/>
      <c r="Q124" s="13"/>
      <c r="R124" s="30">
        <f>SUM(R15:R121)</f>
        <v>250206.94</v>
      </c>
    </row>
  </sheetData>
  <sheetProtection algorithmName="SHA-512" hashValue="HNkDLwHD/UM8zYc666B/IDgwjureZUVyNI4DQOwe81ouoBaS+GbNQgtxKqrKKQNS/ifBUM+MWQkGeePvrFARkQ==" saltValue="qjBhahE6gM6gqPiPV+NMQg==" spinCount="100000" sheet="1" objects="1" scenarios="1"/>
  <mergeCells count="22">
    <mergeCell ref="A12:R12"/>
    <mergeCell ref="R13:R14"/>
    <mergeCell ref="H13:I13"/>
    <mergeCell ref="J13:J14"/>
    <mergeCell ref="K13:N13"/>
    <mergeCell ref="O13:O14"/>
    <mergeCell ref="P13:P14"/>
    <mergeCell ref="Q13:Q14"/>
    <mergeCell ref="A13:A14"/>
    <mergeCell ref="B13:B14"/>
    <mergeCell ref="C13:C14"/>
    <mergeCell ref="D13:D14"/>
    <mergeCell ref="E13:G13"/>
    <mergeCell ref="A10:I10"/>
    <mergeCell ref="A11:I11"/>
    <mergeCell ref="J10:R10"/>
    <mergeCell ref="A1:R1"/>
    <mergeCell ref="A3:R3"/>
    <mergeCell ref="A6:R6"/>
    <mergeCell ref="A9:I9"/>
    <mergeCell ref="J9:R9"/>
    <mergeCell ref="J11:R11"/>
  </mergeCells>
  <dataValidations xWindow="1058" yWindow="737" count="16"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15 K17 K19:K20 K22 K25 K28 K31 K34:K35 K37 K41 K44 K46 K50:K51 K53 K57 K59 K61 K63 K65:K67 K69 K71 K73 K75 K77 K82 K86:K88 K90 K105:K106 K111" xr:uid="{9347E419-AA97-46D5-BFCB-A78FEF7D2012}">
      <formula1>0.001</formula1>
      <formula2>1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16 K21 K23:K24 K26 K29:K30 K32 K36 K38 K42 K45 K47:K48 K52 K54 K58 K60 K62 K64 K68 K70 K72 K74 K76 K78 K83:K84 K89 K91:K92 K107 K109:K110 K112" xr:uid="{940FD86E-813E-4A70-99C4-1B180B0EDA61}">
      <formula1>0.001</formula1>
      <formula2>2.5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18 K117:K118 K120:K121" xr:uid="{5F7A7CC6-B32F-4A01-B80C-B3ADE8F36638}">
      <formula1>0.001</formula1>
      <formula2>500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27 K33 K56 K79" xr:uid="{018B7E6F-757E-4140-BCCD-030CADBB33D5}">
      <formula1>0.001</formula1>
      <formula2>10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39:K40 K119" xr:uid="{9AD3C678-EF7B-4F77-A0C4-B64124143513}">
      <formula1>0.001</formula1>
      <formula2>100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43 K98" xr:uid="{A977F939-7CD5-453F-96F4-72E7D069CA9A}">
      <formula1>0.001</formula1>
      <formula2>25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49 K108" xr:uid="{20C72048-889E-409E-B711-A252E5FF3725}">
      <formula1>0.001</formula1>
      <formula2>0.25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55" xr:uid="{471C5FEF-BBAA-40D6-AE84-00503EFBAE3D}">
      <formula1>0.0001</formula1>
      <formula2>0.0075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80" xr:uid="{43E2DE5D-5E14-40AB-A278-C52D857589A2}">
      <formula1>0.001</formula1>
      <formula2>0.075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81" xr:uid="{9B72CF7F-786E-4FA4-93E7-715669F7A75D}">
      <formula1>0.001</formula1>
      <formula2>0.01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85 K94 K113" xr:uid="{11DCF48C-F0A7-4EF8-BCC8-9DFB298DF4D0}">
      <formula1>0.001</formula1>
      <formula2>0.1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93 K96 K99:K104 K114" xr:uid="{75EB196B-224F-46A3-8A27-093F7F897B5D}">
      <formula1>0.001</formula1>
      <formula2>1000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95" xr:uid="{8F0C1675-FFBC-4840-BCED-A820BC84C82D}">
      <formula1>0.001</formula1>
      <formula2>0.005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97" xr:uid="{06B281D3-20A4-4B70-90B8-925F5CE3B0F7}">
      <formula1>0.001</formula1>
      <formula2>50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115:K116" xr:uid="{89650B86-A501-4D93-9046-E4008EFAA937}">
      <formula1>0.001</formula1>
      <formula2>0.5</formula2>
    </dataValidation>
    <dataValidation type="whole" allowBlank="1" showInputMessage="1" showErrorMessage="1" errorTitle="ERRORE!" error="Valore non ammesso!" promptTitle="Percentuale di sconto" prompt="Inserire la percentuale di sconto a catalogo non inferiore al 20%" sqref="J10:R10" xr:uid="{CC1A8DF0-1AF9-4FB9-9177-635B413F55FE}">
      <formula1>20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8"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Istruzioni e Legenda</vt:lpstr>
      <vt:lpstr>Offerta Economica Lotto 1</vt:lpstr>
    </vt:vector>
  </TitlesOfParts>
  <Company>SISSA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A - Elenco prodotti AQ Lotto 1: prodotti chimici</dc:title>
  <dc:creator>sspano@units.it</dc:creator>
  <cp:lastModifiedBy>NANNINI CELSO</cp:lastModifiedBy>
  <cp:lastPrinted>2024-04-22T13:39:24Z</cp:lastPrinted>
  <dcterms:created xsi:type="dcterms:W3CDTF">2023-02-01T15:17:12Z</dcterms:created>
  <dcterms:modified xsi:type="dcterms:W3CDTF">2024-06-06T07:35:35Z</dcterms:modified>
</cp:coreProperties>
</file>