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siacchi\Desktop\gara interateneo\INTER-ATENEO CHIMICI E BIO\"/>
    </mc:Choice>
  </mc:AlternateContent>
  <bookViews>
    <workbookView xWindow="0" yWindow="0" windowWidth="21600" windowHeight="9630"/>
  </bookViews>
  <sheets>
    <sheet name="Foglio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6" i="1" l="1"/>
  <c r="Q175" i="1"/>
  <c r="Q174" i="1"/>
  <c r="Q173" i="1"/>
  <c r="Q172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5" i="1"/>
  <c r="Q154" i="1"/>
  <c r="Q153" i="1"/>
  <c r="Q152" i="1"/>
  <c r="Q151" i="1"/>
  <c r="Q150" i="1"/>
  <c r="Q149" i="1"/>
  <c r="Q148" i="1"/>
  <c r="Q147" i="1"/>
  <c r="Q143" i="1"/>
  <c r="Q142" i="1"/>
  <c r="Q141" i="1"/>
  <c r="Q140" i="1"/>
  <c r="Q139" i="1"/>
  <c r="Q136" i="1"/>
  <c r="Q135" i="1"/>
  <c r="Q134" i="1"/>
  <c r="Q133" i="1"/>
  <c r="Q131" i="1"/>
  <c r="Q130" i="1"/>
  <c r="Q128" i="1"/>
  <c r="Q127" i="1"/>
  <c r="Q126" i="1"/>
  <c r="Q125" i="1"/>
  <c r="Q124" i="1"/>
  <c r="Q121" i="1"/>
  <c r="Q120" i="1"/>
  <c r="Q119" i="1"/>
  <c r="Q118" i="1"/>
  <c r="Q116" i="1"/>
  <c r="Q115" i="1"/>
  <c r="Q114" i="1"/>
  <c r="Q113" i="1"/>
  <c r="Q112" i="1"/>
  <c r="Q111" i="1"/>
  <c r="Q110" i="1"/>
  <c r="Q109" i="1"/>
  <c r="Q108" i="1"/>
  <c r="Q106" i="1"/>
  <c r="Q101" i="1"/>
  <c r="Q99" i="1"/>
  <c r="Q98" i="1"/>
  <c r="Q97" i="1"/>
  <c r="Q96" i="1"/>
  <c r="Q95" i="1"/>
  <c r="Q94" i="1"/>
  <c r="Q92" i="1"/>
  <c r="Q91" i="1"/>
  <c r="Q90" i="1"/>
  <c r="Q88" i="1"/>
  <c r="Q81" i="1"/>
  <c r="Q80" i="1"/>
  <c r="Q79" i="1"/>
  <c r="Q78" i="1"/>
  <c r="Q77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6" i="1"/>
  <c r="Q55" i="1"/>
  <c r="Q54" i="1"/>
  <c r="Q51" i="1"/>
  <c r="Q50" i="1"/>
  <c r="Q49" i="1"/>
  <c r="Q48" i="1"/>
  <c r="Q45" i="1"/>
  <c r="Q44" i="1"/>
  <c r="Q42" i="1"/>
  <c r="Q41" i="1"/>
  <c r="Q40" i="1"/>
  <c r="Q39" i="1"/>
  <c r="Q38" i="1"/>
  <c r="Q37" i="1"/>
  <c r="Q36" i="1"/>
  <c r="Q35" i="1"/>
  <c r="Q32" i="1"/>
  <c r="Q30" i="1"/>
  <c r="Q29" i="1"/>
  <c r="Q27" i="1"/>
  <c r="Q22" i="1"/>
  <c r="Q21" i="1"/>
  <c r="Q20" i="1"/>
  <c r="Q19" i="1"/>
  <c r="Q18" i="1"/>
  <c r="Q16" i="1"/>
  <c r="Q15" i="1"/>
  <c r="Q11" i="1"/>
  <c r="Q10" i="1"/>
  <c r="Q9" i="1"/>
  <c r="K178" i="1"/>
  <c r="J178" i="1"/>
  <c r="I178" i="1"/>
  <c r="K177" i="1"/>
  <c r="J177" i="1"/>
  <c r="I177" i="1"/>
  <c r="K176" i="1"/>
  <c r="J176" i="1"/>
  <c r="I176" i="1"/>
  <c r="K175" i="1"/>
  <c r="J175" i="1"/>
  <c r="I175" i="1"/>
  <c r="K174" i="1"/>
  <c r="J174" i="1"/>
  <c r="I174" i="1"/>
  <c r="K173" i="1"/>
  <c r="J173" i="1"/>
  <c r="I173" i="1"/>
  <c r="K172" i="1"/>
  <c r="J172" i="1"/>
  <c r="I172" i="1"/>
  <c r="K171" i="1"/>
  <c r="J171" i="1"/>
  <c r="I171" i="1"/>
  <c r="K170" i="1"/>
  <c r="J170" i="1"/>
  <c r="I170" i="1"/>
  <c r="K169" i="1"/>
  <c r="J169" i="1"/>
  <c r="I169" i="1"/>
  <c r="K168" i="1"/>
  <c r="J168" i="1"/>
  <c r="I168" i="1"/>
  <c r="K167" i="1"/>
  <c r="J167" i="1"/>
  <c r="I167" i="1"/>
  <c r="K166" i="1"/>
  <c r="J166" i="1"/>
  <c r="I166" i="1"/>
  <c r="K165" i="1"/>
  <c r="J165" i="1"/>
  <c r="I165" i="1"/>
  <c r="K164" i="1"/>
  <c r="J164" i="1"/>
  <c r="I164" i="1"/>
  <c r="K163" i="1"/>
  <c r="J163" i="1"/>
  <c r="I163" i="1"/>
  <c r="K162" i="1"/>
  <c r="J162" i="1"/>
  <c r="I162" i="1"/>
  <c r="K161" i="1"/>
  <c r="J161" i="1"/>
  <c r="I161" i="1"/>
  <c r="K160" i="1"/>
  <c r="J160" i="1"/>
  <c r="I160" i="1"/>
  <c r="K159" i="1"/>
  <c r="J159" i="1"/>
  <c r="I159" i="1"/>
  <c r="K158" i="1"/>
  <c r="J158" i="1"/>
  <c r="I158" i="1"/>
  <c r="K157" i="1"/>
  <c r="J157" i="1"/>
  <c r="I157" i="1"/>
  <c r="K156" i="1"/>
  <c r="J156" i="1"/>
  <c r="I156" i="1"/>
  <c r="K155" i="1"/>
  <c r="J155" i="1"/>
  <c r="I155" i="1"/>
  <c r="K154" i="1"/>
  <c r="J154" i="1"/>
  <c r="I154" i="1"/>
  <c r="K153" i="1"/>
  <c r="J153" i="1"/>
  <c r="I153" i="1"/>
  <c r="K152" i="1"/>
  <c r="J152" i="1"/>
  <c r="I152" i="1"/>
  <c r="K151" i="1"/>
  <c r="J151" i="1"/>
  <c r="I151" i="1"/>
  <c r="K150" i="1"/>
  <c r="J150" i="1"/>
  <c r="I150" i="1"/>
  <c r="K149" i="1"/>
  <c r="J149" i="1"/>
  <c r="I149" i="1"/>
  <c r="K148" i="1"/>
  <c r="J148" i="1"/>
  <c r="I148" i="1"/>
  <c r="K147" i="1"/>
  <c r="J147" i="1"/>
  <c r="I147" i="1"/>
  <c r="K146" i="1"/>
  <c r="J146" i="1"/>
  <c r="I146" i="1"/>
  <c r="K145" i="1"/>
  <c r="J145" i="1"/>
  <c r="I145" i="1"/>
  <c r="K144" i="1"/>
  <c r="J144" i="1"/>
  <c r="I144" i="1"/>
  <c r="K143" i="1"/>
  <c r="J143" i="1"/>
  <c r="I143" i="1"/>
  <c r="K142" i="1"/>
  <c r="J142" i="1"/>
  <c r="I142" i="1"/>
  <c r="K141" i="1"/>
  <c r="J141" i="1"/>
  <c r="I141" i="1"/>
  <c r="K140" i="1"/>
  <c r="J140" i="1"/>
  <c r="I140" i="1"/>
  <c r="K139" i="1"/>
  <c r="J139" i="1"/>
  <c r="I139" i="1"/>
  <c r="K138" i="1"/>
  <c r="J138" i="1"/>
  <c r="I138" i="1"/>
  <c r="K137" i="1"/>
  <c r="J137" i="1"/>
  <c r="I137" i="1"/>
  <c r="K136" i="1"/>
  <c r="J136" i="1"/>
  <c r="I136" i="1"/>
  <c r="K135" i="1"/>
  <c r="J135" i="1"/>
  <c r="I135" i="1"/>
  <c r="K134" i="1"/>
  <c r="J134" i="1"/>
  <c r="I134" i="1"/>
  <c r="K133" i="1"/>
  <c r="J133" i="1"/>
  <c r="I133" i="1"/>
  <c r="K132" i="1"/>
  <c r="J132" i="1"/>
  <c r="I132" i="1"/>
  <c r="K131" i="1"/>
  <c r="J131" i="1"/>
  <c r="I131" i="1"/>
  <c r="K130" i="1"/>
  <c r="J130" i="1"/>
  <c r="I130" i="1"/>
  <c r="K129" i="1"/>
  <c r="J129" i="1"/>
  <c r="I129" i="1"/>
  <c r="K128" i="1"/>
  <c r="J128" i="1"/>
  <c r="I128" i="1"/>
  <c r="K127" i="1"/>
  <c r="J127" i="1"/>
  <c r="I127" i="1"/>
  <c r="K126" i="1"/>
  <c r="J126" i="1"/>
  <c r="I126" i="1"/>
  <c r="K125" i="1"/>
  <c r="J125" i="1"/>
  <c r="I125" i="1"/>
  <c r="K124" i="1"/>
  <c r="J124" i="1"/>
  <c r="I124" i="1"/>
  <c r="K123" i="1"/>
  <c r="J123" i="1"/>
  <c r="I123" i="1"/>
  <c r="K122" i="1"/>
  <c r="J122" i="1"/>
  <c r="I122" i="1"/>
  <c r="K121" i="1"/>
  <c r="J121" i="1"/>
  <c r="I121" i="1"/>
  <c r="K120" i="1"/>
  <c r="J120" i="1"/>
  <c r="I120" i="1"/>
  <c r="K119" i="1"/>
  <c r="J119" i="1"/>
  <c r="I119" i="1"/>
  <c r="K118" i="1"/>
  <c r="J118" i="1"/>
  <c r="I118" i="1"/>
  <c r="K117" i="1"/>
  <c r="J117" i="1"/>
  <c r="I117" i="1"/>
  <c r="K116" i="1"/>
  <c r="J116" i="1"/>
  <c r="I116" i="1"/>
  <c r="K115" i="1"/>
  <c r="J115" i="1"/>
  <c r="I115" i="1"/>
  <c r="K114" i="1"/>
  <c r="J114" i="1"/>
  <c r="I114" i="1"/>
  <c r="K113" i="1"/>
  <c r="J113" i="1"/>
  <c r="I113" i="1"/>
  <c r="K112" i="1"/>
  <c r="J112" i="1"/>
  <c r="I112" i="1"/>
  <c r="K111" i="1"/>
  <c r="J111" i="1"/>
  <c r="I111" i="1"/>
  <c r="K110" i="1"/>
  <c r="J110" i="1"/>
  <c r="I110" i="1"/>
  <c r="K109" i="1"/>
  <c r="J109" i="1"/>
  <c r="I109" i="1"/>
  <c r="K108" i="1"/>
  <c r="J108" i="1"/>
  <c r="I108" i="1"/>
  <c r="K107" i="1"/>
  <c r="J107" i="1"/>
  <c r="I107" i="1"/>
  <c r="K106" i="1"/>
  <c r="J106" i="1"/>
  <c r="I106" i="1"/>
  <c r="K105" i="1"/>
  <c r="J105" i="1"/>
  <c r="I105" i="1"/>
  <c r="K104" i="1"/>
  <c r="J104" i="1"/>
  <c r="I104" i="1"/>
  <c r="K103" i="1"/>
  <c r="J103" i="1"/>
  <c r="I103" i="1"/>
  <c r="K102" i="1"/>
  <c r="J102" i="1"/>
  <c r="I102" i="1"/>
  <c r="K101" i="1"/>
  <c r="J101" i="1"/>
  <c r="I101" i="1"/>
  <c r="K100" i="1"/>
  <c r="J100" i="1"/>
  <c r="I100" i="1"/>
  <c r="K99" i="1"/>
  <c r="J99" i="1"/>
  <c r="I99" i="1"/>
  <c r="K98" i="1"/>
  <c r="J98" i="1"/>
  <c r="I98" i="1"/>
  <c r="K97" i="1"/>
  <c r="J97" i="1"/>
  <c r="I97" i="1"/>
  <c r="K96" i="1"/>
  <c r="J96" i="1"/>
  <c r="I96" i="1"/>
  <c r="K95" i="1"/>
  <c r="J95" i="1"/>
  <c r="I95" i="1"/>
  <c r="K94" i="1"/>
  <c r="J94" i="1"/>
  <c r="I94" i="1"/>
  <c r="K93" i="1"/>
  <c r="J93" i="1"/>
  <c r="I93" i="1"/>
  <c r="K92" i="1"/>
  <c r="J92" i="1"/>
  <c r="I92" i="1"/>
  <c r="K91" i="1"/>
  <c r="J91" i="1"/>
  <c r="I91" i="1"/>
  <c r="K90" i="1"/>
  <c r="J90" i="1"/>
  <c r="I90" i="1"/>
  <c r="K89" i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K6" i="1"/>
  <c r="J6" i="1"/>
  <c r="I6" i="1"/>
</calcChain>
</file>

<file path=xl/sharedStrings.xml><?xml version="1.0" encoding="utf-8"?>
<sst xmlns="http://schemas.openxmlformats.org/spreadsheetml/2006/main" count="1804" uniqueCount="695">
  <si>
    <t>N.</t>
  </si>
  <si>
    <t>DESCRIZIONE PRODOTTO
(LINGUA INGLESE)</t>
  </si>
  <si>
    <t>CAS</t>
  </si>
  <si>
    <t>GRADO DI PUREZZA</t>
  </si>
  <si>
    <t>CONFEZIONAMENTO RICHIESTO</t>
  </si>
  <si>
    <r>
      <t xml:space="preserve">EVENTUALE CONFEZIONAMENTO 
DI TAGLIO INFERIORE A QUELLO RICHIESTO
</t>
    </r>
    <r>
      <rPr>
        <b/>
        <sz val="11"/>
        <color rgb="FFFF0000"/>
        <rFont val="Calibri"/>
        <family val="2"/>
        <scheme val="minor"/>
      </rPr>
      <t>(IL TAGLIO NON PUO' ESSERE SUPERIORE A QUELLO RICHIESTO)</t>
    </r>
  </si>
  <si>
    <t>quantità</t>
  </si>
  <si>
    <t>unità di  misura</t>
  </si>
  <si>
    <t>tipologia</t>
  </si>
  <si>
    <t>q.tà</t>
  </si>
  <si>
    <t>unità di misura</t>
  </si>
  <si>
    <t>Verifica confezionamento proposto</t>
  </si>
  <si>
    <t>(±)-6-Hydroxy-2,5,7,8-tetramethylchromane-2-carboxylic acid 97%</t>
  </si>
  <si>
    <t>53188-07-1</t>
  </si>
  <si>
    <t>R.G., REAG. GRADE</t>
  </si>
  <si>
    <t>g</t>
  </si>
  <si>
    <t>N.D.</t>
  </si>
  <si>
    <t>(S)-(+)-2-BUTANOL 99%</t>
  </si>
  <si>
    <t>4221-99-2</t>
  </si>
  <si>
    <t>VETRO</t>
  </si>
  <si>
    <t>1,4-DIOXANE</t>
  </si>
  <si>
    <t>123-91-1</t>
  </si>
  <si>
    <t>l</t>
  </si>
  <si>
    <t>1,4-Dioxane</t>
  </si>
  <si>
    <t xml:space="preserve">1-Butanol </t>
  </si>
  <si>
    <t>71-36-3</t>
  </si>
  <si>
    <t>2-(2-(2-CHLOROETHOXY)ETHOXY)ETHANOL, 96%</t>
  </si>
  <si>
    <t>5197-62-6</t>
  </si>
  <si>
    <t>2-(Boc-amino)ethanethiol 97%</t>
  </si>
  <si>
    <t>67385-09-5</t>
  </si>
  <si>
    <t>2,2,2-TRIFLUOROETHANOL, &gt;=99 %</t>
  </si>
  <si>
    <t>75-89-8</t>
  </si>
  <si>
    <t>2,2,4-Trimethylpentane</t>
  </si>
  <si>
    <t xml:space="preserve"> 540-84-1  </t>
  </si>
  <si>
    <t>2-Methybutane</t>
  </si>
  <si>
    <t xml:space="preserve">78-78-4 </t>
  </si>
  <si>
    <t>2-PROPANOL</t>
  </si>
  <si>
    <t>67-63-0</t>
  </si>
  <si>
    <t>GC/ HPLC GRADIENT</t>
  </si>
  <si>
    <t>1-Propanol</t>
  </si>
  <si>
    <t>71-23-8</t>
  </si>
  <si>
    <t>3-TERT-BUTYLPHENOL, 99%</t>
  </si>
  <si>
    <t xml:space="preserve">585-34-2 </t>
  </si>
  <si>
    <t>4-((N-BOC)AMINOMETHYL)ANILINE, 97%</t>
  </si>
  <si>
    <t xml:space="preserve">94838-55-8 </t>
  </si>
  <si>
    <t>4-(2-Aminoethyl)aniline 97%</t>
  </si>
  <si>
    <t>13472-00-9</t>
  </si>
  <si>
    <t>6,13-Bis(triisopropylsilylethynyl)pentacene &gt;99% (TIPS PENTACENE)</t>
  </si>
  <si>
    <t>373596-08-8</t>
  </si>
  <si>
    <t>ACETIC ACID (GLACIAL) 98%-100%</t>
  </si>
  <si>
    <t>64-19-7</t>
  </si>
  <si>
    <t>ACETIC ANHYDRIDE REAGENT PLUS</t>
  </si>
  <si>
    <t>108-24-7</t>
  </si>
  <si>
    <t>Acetone</t>
  </si>
  <si>
    <t>67-64-1</t>
  </si>
  <si>
    <t>TECHNICAL GRADE</t>
  </si>
  <si>
    <t>FUSTI IN INOX</t>
  </si>
  <si>
    <t>ACETONE &gt;=99.8%</t>
  </si>
  <si>
    <t>ACETONE-d6 99.9%</t>
  </si>
  <si>
    <t>666-52-4</t>
  </si>
  <si>
    <t>NMR GRADE</t>
  </si>
  <si>
    <t>Acetonitrile</t>
  </si>
  <si>
    <t>75-05-8</t>
  </si>
  <si>
    <t>LC-MS</t>
  </si>
  <si>
    <t xml:space="preserve">ACETONITRILE ANHYDROUS  (max. 0.005 % H₂O) </t>
  </si>
  <si>
    <t>ACETONITRILE d3, &gt;=99.8 atom % D</t>
  </si>
  <si>
    <t xml:space="preserve">2206-26-0 </t>
  </si>
  <si>
    <t>AMMONIA SOLUTION MAX. 33 % NH3,</t>
  </si>
  <si>
    <t>1336-21-6</t>
  </si>
  <si>
    <t>EXTRA  PURO</t>
  </si>
  <si>
    <t>Ammonium persulfate BioUltra, for molecular biology, ≥98.0%</t>
  </si>
  <si>
    <t>7727-54-0</t>
  </si>
  <si>
    <t>BIOLOGIA MOLECOLARE</t>
  </si>
  <si>
    <t>Boric acid for molecular biology, ≥99.5%</t>
  </si>
  <si>
    <t>10043-35-3</t>
  </si>
  <si>
    <t>CALCIUM CHLORIDE</t>
  </si>
  <si>
    <t>10035-04-8</t>
  </si>
  <si>
    <t>Chloroform</t>
  </si>
  <si>
    <t>67-66-3</t>
  </si>
  <si>
    <t>CHLOROFORM-D, 99.8 ATOM % D</t>
  </si>
  <si>
    <t xml:space="preserve">212-742-4 </t>
  </si>
  <si>
    <t>CHLOROFORM-D, 99.8 ATOM % D + 0,05% (v/v) di TMS</t>
  </si>
  <si>
    <t>865-49-6</t>
  </si>
  <si>
    <t>CHLOROSULFONIC ACID 99%</t>
  </si>
  <si>
    <t>7790-94-5</t>
  </si>
  <si>
    <t>Cyclohexane</t>
  </si>
  <si>
    <t>110-82-7</t>
  </si>
  <si>
    <t>D(-)FRUCTOSE</t>
  </si>
  <si>
    <t>57-48-7</t>
  </si>
  <si>
    <t>D-(+)-GLUCOSE BIOXTRA ≥99%</t>
  </si>
  <si>
    <t xml:space="preserve">50-99-7 </t>
  </si>
  <si>
    <t>D(+)-SUCROSE ≥99%</t>
  </si>
  <si>
    <t>57-50-1</t>
  </si>
  <si>
    <t>DEUTERIUM OXIDE, 99.9 ATOM % D</t>
  </si>
  <si>
    <t xml:space="preserve">7789-20-0 </t>
  </si>
  <si>
    <t>Dichloromethane</t>
  </si>
  <si>
    <t>75-09-2</t>
  </si>
  <si>
    <t xml:space="preserve">Dichloromethane anhydrous, ≥99.8%, contains 40-150 ppm amylene as stabilizer ≤0.001% water </t>
  </si>
  <si>
    <t>Diethyl ether</t>
  </si>
  <si>
    <t>60-29-7</t>
  </si>
  <si>
    <t>Dimethyl sulfoxide</t>
  </si>
  <si>
    <t>67-68-5</t>
  </si>
  <si>
    <t>DIMETHYL SULFOXIDE  DRIED (MAX. 0.05%)</t>
  </si>
  <si>
    <t>DIMETHYL SULFOXIDE-D6 "100%",&gt;=99.96 % ATOM D (10X0.75ml)</t>
  </si>
  <si>
    <t>2206-27-1</t>
  </si>
  <si>
    <t>DIMETHYL SULFOXIDE-D6, 99.9 ATOM % D</t>
  </si>
  <si>
    <t>Ethanol 96%</t>
  </si>
  <si>
    <t>64-17-5</t>
  </si>
  <si>
    <t>Ethanol absolute</t>
  </si>
  <si>
    <t>ETHANOL ABSOLUTE ≥99,8%</t>
  </si>
  <si>
    <t>ETHYL ACETATE</t>
  </si>
  <si>
    <t>141-78-6</t>
  </si>
  <si>
    <t>Ethyl acetate</t>
  </si>
  <si>
    <t>ETHYLENEDIAMINETETRAACETIC ACID   ≥99.0%</t>
  </si>
  <si>
    <t xml:space="preserve"> 60-00-4 </t>
  </si>
  <si>
    <t>Europium(III) chloride hexahydrate  ≥99.99%</t>
  </si>
  <si>
    <t> 13759-92-7</t>
  </si>
  <si>
    <t>Fmoc-β-(2-pyridyl)-D-Ala-OH &gt;=98.9%</t>
  </si>
  <si>
    <t>185379-39-9</t>
  </si>
  <si>
    <t>Formaldehyde solution for molecular biology, 36.5-38% in H2O</t>
  </si>
  <si>
    <t>50-00-0</t>
  </si>
  <si>
    <t xml:space="preserve">GLYCEROL  99% for molecular biology, ≥99% </t>
  </si>
  <si>
    <t>56-81-5</t>
  </si>
  <si>
    <t>GLYCINE &gt;= 99%</t>
  </si>
  <si>
    <t>56-40-6</t>
  </si>
  <si>
    <t>GOLD(III) CHLORIDE HYDRATE, 99,999% Based On Trace Metals Analysis</t>
  </si>
  <si>
    <t>16903-35-8</t>
  </si>
  <si>
    <t>Guanidine hydrochloride</t>
  </si>
  <si>
    <t>50-01-1</t>
  </si>
  <si>
    <t>HEPES</t>
  </si>
  <si>
    <t>7365-45-9</t>
  </si>
  <si>
    <t>Heptane</t>
  </si>
  <si>
    <t>142-82-5</t>
  </si>
  <si>
    <t>Hexadecyltrimethylammonium bromide ≥99%</t>
  </si>
  <si>
    <t>57-09-0</t>
  </si>
  <si>
    <t>HEXAFLUOROBENZENE, 99.5%,</t>
  </si>
  <si>
    <t>392-56-3</t>
  </si>
  <si>
    <t>NMR GRADE GRADE</t>
  </si>
  <si>
    <t>Hexane</t>
  </si>
  <si>
    <t>110-54-3</t>
  </si>
  <si>
    <t xml:space="preserve">HYDROCHLORIC ACID MIN. 37 %, </t>
  </si>
  <si>
    <t>7647-01-0</t>
  </si>
  <si>
    <t>Hydrogen Peroxide 30% stab.</t>
  </si>
  <si>
    <t>7722-84-1</t>
  </si>
  <si>
    <t>L(+)-Tartaric acid</t>
  </si>
  <si>
    <t>87-69-4</t>
  </si>
  <si>
    <t>L-Glutamic acid</t>
  </si>
  <si>
    <t>56-86-0</t>
  </si>
  <si>
    <t>L-GLUTATHIONE REDUCED</t>
  </si>
  <si>
    <t>70-18-8</t>
  </si>
  <si>
    <t>L-Methionine</t>
  </si>
  <si>
    <t>63-68-3</t>
  </si>
  <si>
    <t>L-Proline</t>
  </si>
  <si>
    <t>147-85-3</t>
  </si>
  <si>
    <t xml:space="preserve">MAGNESIUM CHLORIDE </t>
  </si>
  <si>
    <t xml:space="preserve">7786-30-3 </t>
  </si>
  <si>
    <t>MES FREE ACID HYDRATE</t>
  </si>
  <si>
    <t>1266615-59-1</t>
  </si>
  <si>
    <t>Methanol</t>
  </si>
  <si>
    <t>67-56-1</t>
  </si>
  <si>
    <t xml:space="preserve">METHANOL ANHYDROUS </t>
  </si>
  <si>
    <t>METHANOL-d4, &gt;=99.8 atom % D</t>
  </si>
  <si>
    <t>811-98-3</t>
  </si>
  <si>
    <t xml:space="preserve">NMR GRADE </t>
  </si>
  <si>
    <t>METHANOL-d4, &gt;=99.8 atom % D (10X0.75ml)</t>
  </si>
  <si>
    <t>METHANOL-d4, &gt;=99.8 atom % D (10x1 ml)</t>
  </si>
  <si>
    <t>N,N-Dimethylformamide</t>
  </si>
  <si>
    <t>68-12-2</t>
  </si>
  <si>
    <t>N,N-DIMETHYLFORMAMIDE</t>
  </si>
  <si>
    <t>SINTESI PEPTIDICA</t>
  </si>
  <si>
    <t xml:space="preserve">N,N-Dimethylformamide  for molecular biology, ≥99% </t>
  </si>
  <si>
    <t>ND</t>
  </si>
  <si>
    <t>N,N-DIMETHYLFORMAMIDE ANHYDROUS, 99.8%</t>
  </si>
  <si>
    <t>n-Butanol</t>
  </si>
  <si>
    <t>NITRIC ACID MIN. 65 %,</t>
  </si>
  <si>
    <t>7697-37-2</t>
  </si>
  <si>
    <t>ORTHO-PHOSPHORIC ACID 85%</t>
  </si>
  <si>
    <t>7664-38-2</t>
  </si>
  <si>
    <t>PARAFFIN OIL</t>
  </si>
  <si>
    <t>80012-95-1</t>
  </si>
  <si>
    <t>PARAFORMALDEHYDE</t>
  </si>
  <si>
    <t>30525-89-4</t>
  </si>
  <si>
    <t>Pentane</t>
  </si>
  <si>
    <t>109-66-0</t>
  </si>
  <si>
    <t>PETROLEUM BENZINE BOILING RANGE 40-60</t>
  </si>
  <si>
    <t>8032-32-4</t>
  </si>
  <si>
    <t>Petroleum ether</t>
  </si>
  <si>
    <t>64742-49-0</t>
  </si>
  <si>
    <t>Phenylmethanesulfonyl fluoride ≥99.0%</t>
  </si>
  <si>
    <t>329-98-6</t>
  </si>
  <si>
    <t>Poly(vinylpolypyrrolidone)</t>
  </si>
  <si>
    <t>9003-39-8</t>
  </si>
  <si>
    <t>POTASSIUM ACETATE</t>
  </si>
  <si>
    <t>127-08-2</t>
  </si>
  <si>
    <t>Potassium carbonate anhydrous</t>
  </si>
  <si>
    <t> 584-08-7</t>
  </si>
  <si>
    <t>Potassium chloride 99%</t>
  </si>
  <si>
    <t>7447-40-7</t>
  </si>
  <si>
    <t>POTASSIUM HYDROXIDE PELLETS MIN 85%</t>
  </si>
  <si>
    <t>1310-58-3</t>
  </si>
  <si>
    <t>Potassium phosphate monobasic</t>
  </si>
  <si>
    <t>7778-77-0</t>
  </si>
  <si>
    <t>Propylene carbonate</t>
  </si>
  <si>
    <t>108-32-7</t>
  </si>
  <si>
    <t>PYRIDINE</t>
  </si>
  <si>
    <t>110-86-1</t>
  </si>
  <si>
    <t>PYRIDINE-D5 &gt;=99.5% (cf 10*0,5ml)</t>
  </si>
  <si>
    <t>7291-22-7</t>
  </si>
  <si>
    <t>SILICA GEL 60 (0.040-0.063 mm) FOR CROMATOGRAFY</t>
  </si>
  <si>
    <t>63231-67-4</t>
  </si>
  <si>
    <t>SILICA GEL ON TLC-PET FOILS, 5 X 10 CM,WITH FLUORESCENT INDICATOR 254 nm</t>
  </si>
  <si>
    <t>pz</t>
  </si>
  <si>
    <t>SILICA GEL ON TLC-PET FOILS,20X20CM,WITH FLUORESCENT INDICATOR 254 nm</t>
  </si>
  <si>
    <t xml:space="preserve">SODIUM ACETATE </t>
  </si>
  <si>
    <t>127-09-3</t>
  </si>
  <si>
    <t>SODIUM BICARBONATE</t>
  </si>
  <si>
    <t xml:space="preserve">144-55-8 </t>
  </si>
  <si>
    <t>Sodium carbonate, anhydrous</t>
  </si>
  <si>
    <t> 497-19-8</t>
  </si>
  <si>
    <t>SODIUM CHLORIDE</t>
  </si>
  <si>
    <t>7647-14-5</t>
  </si>
  <si>
    <t>SODIUM HYDROXIDE PELLETS</t>
  </si>
  <si>
    <t>1310-73-2</t>
  </si>
  <si>
    <t>1310-73-2.</t>
  </si>
  <si>
    <t>Sodium nitrite 99.99%</t>
  </si>
  <si>
    <t>7632-00-0</t>
  </si>
  <si>
    <t>Sodium phosphate dibasic dihydrate</t>
  </si>
  <si>
    <t>10028-24-7</t>
  </si>
  <si>
    <t>SODIUM SULFATE ANHYDROUS,</t>
  </si>
  <si>
    <t>7757-82-6</t>
  </si>
  <si>
    <t>SUDIUM PHOSPHATE DIBASIC HEPTAHYDRATE</t>
  </si>
  <si>
    <t>7782-85-6</t>
  </si>
  <si>
    <t>SULFURIC ACID 95 -98 %</t>
  </si>
  <si>
    <t>7664-93-9</t>
  </si>
  <si>
    <t>tert-Butyl methyl ether</t>
  </si>
  <si>
    <t xml:space="preserve"> 1634-04-4  </t>
  </si>
  <si>
    <t>TETRAHYDROFURAN</t>
  </si>
  <si>
    <t xml:space="preserve">109-99-9 </t>
  </si>
  <si>
    <t>Tetrahydrofuran</t>
  </si>
  <si>
    <t>109-99-9</t>
  </si>
  <si>
    <t>TETRAHYDROFURAN ANHYDROUS CONTAINS 250 PPM BHT</t>
  </si>
  <si>
    <t>TETRAHYDROFURAN WHIT 250 PPM BHT</t>
  </si>
  <si>
    <t>Toluene</t>
  </si>
  <si>
    <t>108-88-3</t>
  </si>
  <si>
    <t>TOLUENE ANHYDROUS, 99.8%</t>
  </si>
  <si>
    <t>TRIETHYLAMINE &gt;=99%</t>
  </si>
  <si>
    <t>121-44-8</t>
  </si>
  <si>
    <t>Trifluoroacetic acid</t>
  </si>
  <si>
    <t>76-05-1</t>
  </si>
  <si>
    <t>TRIS BASE</t>
  </si>
  <si>
    <t>77-86-1</t>
  </si>
  <si>
    <t>Water</t>
  </si>
  <si>
    <t> 7732-18-5</t>
  </si>
  <si>
    <t>Xylene mix of isomers</t>
  </si>
  <si>
    <t>1330-20-7</t>
  </si>
  <si>
    <t>Yttrium(III) oxide 99.99%</t>
  </si>
  <si>
    <t>1314-36-9</t>
  </si>
  <si>
    <t>β-Mercaptoethanol</t>
  </si>
  <si>
    <t>60-24-2</t>
  </si>
  <si>
    <t>MARCA</t>
  </si>
  <si>
    <t>VWR</t>
  </si>
  <si>
    <t>Merck KGaA EDI</t>
  </si>
  <si>
    <t>Applichem GmbH</t>
  </si>
  <si>
    <t>CODICE PRODOTTO 
del catalogo on-line di pubblico dominio</t>
  </si>
  <si>
    <t>23540.295</t>
  </si>
  <si>
    <t>23540.320</t>
  </si>
  <si>
    <t>20810.298</t>
  </si>
  <si>
    <t>MERC8.08259.0250 (liquido)</t>
  </si>
  <si>
    <t>28781.291</t>
  </si>
  <si>
    <t>28781.325</t>
  </si>
  <si>
    <t>20880.290</t>
  </si>
  <si>
    <t>20842.298</t>
  </si>
  <si>
    <t>20842.323</t>
  </si>
  <si>
    <t>20861.294</t>
  </si>
  <si>
    <t>20861.320</t>
  </si>
  <si>
    <t>20104.298</t>
  </si>
  <si>
    <t>20066.296</t>
  </si>
  <si>
    <t>20066.321</t>
  </si>
  <si>
    <t>VWRC20065.327</t>
  </si>
  <si>
    <t>20067.320</t>
  </si>
  <si>
    <t>20063.365</t>
  </si>
  <si>
    <t>20065.464</t>
  </si>
  <si>
    <t>20067.290</t>
  </si>
  <si>
    <t>87152.0010</t>
  </si>
  <si>
    <t>83640.290</t>
  </si>
  <si>
    <t>83639.290</t>
  </si>
  <si>
    <t>83639.320</t>
  </si>
  <si>
    <t>83640.320</t>
  </si>
  <si>
    <t>20071.294</t>
  </si>
  <si>
    <t>20071.328</t>
  </si>
  <si>
    <t>83676.290</t>
  </si>
  <si>
    <t>87155.0010</t>
  </si>
  <si>
    <t>21190.292</t>
  </si>
  <si>
    <t>APLIA2941.0100</t>
  </si>
  <si>
    <t>VWRC443905T</t>
  </si>
  <si>
    <t>22317.260</t>
  </si>
  <si>
    <t>22711.290</t>
  </si>
  <si>
    <t>22711.324</t>
  </si>
  <si>
    <t>87153.0100</t>
  </si>
  <si>
    <t>23224.293</t>
  </si>
  <si>
    <t>23224.327</t>
  </si>
  <si>
    <t>103674Y</t>
  </si>
  <si>
    <t>27480.294</t>
  </si>
  <si>
    <t>87156.0025</t>
  </si>
  <si>
    <t>23366.293</t>
  </si>
  <si>
    <t>23366.327</t>
  </si>
  <si>
    <t>23373.290</t>
  </si>
  <si>
    <t>23373.320</t>
  </si>
  <si>
    <t>83682.230</t>
  </si>
  <si>
    <t>83682.290</t>
  </si>
  <si>
    <t>23811.292</t>
  </si>
  <si>
    <t>23811.326</t>
  </si>
  <si>
    <t>23500.297</t>
  </si>
  <si>
    <t>23500.322</t>
  </si>
  <si>
    <t>83673.230</t>
  </si>
  <si>
    <t>1.03424.0009</t>
  </si>
  <si>
    <t>87154.0010</t>
  </si>
  <si>
    <t>20823.293dp</t>
  </si>
  <si>
    <t>20823.327dp</t>
  </si>
  <si>
    <t>20821.296dp</t>
  </si>
  <si>
    <t>20821.321dp</t>
  </si>
  <si>
    <t>23882.321</t>
  </si>
  <si>
    <t>23882.296</t>
  </si>
  <si>
    <t>83621.290</t>
  </si>
  <si>
    <t>83621.320</t>
  </si>
  <si>
    <t>20301.186</t>
  </si>
  <si>
    <t>VWRC0493-500ML</t>
  </si>
  <si>
    <t>APLIA2926.0500</t>
  </si>
  <si>
    <t>VWRC444492A</t>
  </si>
  <si>
    <t>284674M</t>
  </si>
  <si>
    <t>24551.290</t>
  </si>
  <si>
    <t>24551.324</t>
  </si>
  <si>
    <t>22610.180</t>
  </si>
  <si>
    <t>24575.290</t>
  </si>
  <si>
    <t>24575.320</t>
  </si>
  <si>
    <t>24577.298</t>
  </si>
  <si>
    <t>24577.323</t>
  </si>
  <si>
    <t>20252.290</t>
  </si>
  <si>
    <t>20252.420</t>
  </si>
  <si>
    <t>23619.297</t>
  </si>
  <si>
    <t>20718.233</t>
  </si>
  <si>
    <t>J364-1KG</t>
  </si>
  <si>
    <t>20864.290</t>
  </si>
  <si>
    <t>20864.320</t>
  </si>
  <si>
    <t>20847.295</t>
  </si>
  <si>
    <t>20847.320</t>
  </si>
  <si>
    <t>1.06035.1000</t>
  </si>
  <si>
    <t>1.06035.2500</t>
  </si>
  <si>
    <t>83679.230</t>
  </si>
  <si>
    <t>87157.0010</t>
  </si>
  <si>
    <t>1.06028.0009</t>
  </si>
  <si>
    <t>0464-500ML</t>
  </si>
  <si>
    <t>23466.323</t>
  </si>
  <si>
    <t>1.00397.2500</t>
  </si>
  <si>
    <t>23466.298</t>
  </si>
  <si>
    <t>APLIA3676.0500</t>
  </si>
  <si>
    <t>20810.323</t>
  </si>
  <si>
    <t>20429.291</t>
  </si>
  <si>
    <t>20624.330</t>
  </si>
  <si>
    <t>1.07174.2500</t>
  </si>
  <si>
    <t>26185.297</t>
  </si>
  <si>
    <t>26185.322</t>
  </si>
  <si>
    <t>83993.320</t>
  </si>
  <si>
    <t>23835.294</t>
  </si>
  <si>
    <t>23835.328</t>
  </si>
  <si>
    <t>23835.363</t>
  </si>
  <si>
    <t>VWRC0754-5G</t>
  </si>
  <si>
    <t>26667.236</t>
  </si>
  <si>
    <t>26726.297</t>
  </si>
  <si>
    <t>26764.298</t>
  </si>
  <si>
    <t>26668.296</t>
  </si>
  <si>
    <t>26936.293</t>
  </si>
  <si>
    <t>8.07051.1000</t>
  </si>
  <si>
    <t>MERC1.09728.0100</t>
  </si>
  <si>
    <t>84894.290</t>
  </si>
  <si>
    <t>1.05789.0001</t>
  </si>
  <si>
    <t>1.05715.0001</t>
  </si>
  <si>
    <t>27653.292</t>
  </si>
  <si>
    <t>27778.293</t>
  </si>
  <si>
    <t>27771.290</t>
  </si>
  <si>
    <t>27810.364</t>
  </si>
  <si>
    <t>28244.364</t>
  </si>
  <si>
    <t>28244.295</t>
  </si>
  <si>
    <t>28029.292</t>
  </si>
  <si>
    <t>28114.296</t>
  </si>
  <si>
    <t>0348-2.5KG</t>
  </si>
  <si>
    <t>20700.298</t>
  </si>
  <si>
    <t>85027.290</t>
  </si>
  <si>
    <t>85027.320</t>
  </si>
  <si>
    <t>28559.320</t>
  </si>
  <si>
    <t>28551.296</t>
  </si>
  <si>
    <t>28551.321</t>
  </si>
  <si>
    <t>83678.230</t>
  </si>
  <si>
    <t>28676.297</t>
  </si>
  <si>
    <t>28676.322</t>
  </si>
  <si>
    <t>83680.290</t>
  </si>
  <si>
    <t>28757.184</t>
  </si>
  <si>
    <t>153112E</t>
  </si>
  <si>
    <t>103156X</t>
  </si>
  <si>
    <t>23595.328</t>
  </si>
  <si>
    <t>28975.291</t>
  </si>
  <si>
    <t>28975.325</t>
  </si>
  <si>
    <t>0482-100ML</t>
  </si>
  <si>
    <t>PREZZO UNITARIO 
A CONFEZIONE IVA ESCUSA</t>
  </si>
  <si>
    <t>Sigma Aldrich</t>
  </si>
  <si>
    <t>238813-1G</t>
  </si>
  <si>
    <t>237698-10G</t>
  </si>
  <si>
    <t>296309-100ML</t>
  </si>
  <si>
    <t>Merck</t>
  </si>
  <si>
    <t>33065-1L-M</t>
  </si>
  <si>
    <t>162973-10G</t>
  </si>
  <si>
    <t>458910-5ML</t>
  </si>
  <si>
    <t>T63002-500G</t>
  </si>
  <si>
    <t>32291-1L-M</t>
  </si>
  <si>
    <t>32291-2.5L-M</t>
  </si>
  <si>
    <t>277258-100ML</t>
  </si>
  <si>
    <t>650447-1L</t>
  </si>
  <si>
    <t>402893-1L-M</t>
  </si>
  <si>
    <t>402893-2.5L-M</t>
  </si>
  <si>
    <t>124281-1G</t>
  </si>
  <si>
    <t>525626-1G</t>
  </si>
  <si>
    <t>123056-10G</t>
  </si>
  <si>
    <t>716006-1G</t>
  </si>
  <si>
    <t>A6283-1L</t>
  </si>
  <si>
    <t>320102-100ML</t>
  </si>
  <si>
    <t>24201-1L-M</t>
  </si>
  <si>
    <t>24201-2.5L-M</t>
  </si>
  <si>
    <t>34850-2.5L-M</t>
  </si>
  <si>
    <t>34850-1L-M</t>
  </si>
  <si>
    <t>151793-10G</t>
  </si>
  <si>
    <t>34881-1L-M</t>
  </si>
  <si>
    <t>34881-2.5L-M</t>
  </si>
  <si>
    <t>360457-1L-M</t>
  </si>
  <si>
    <t>360457-2.5L-M</t>
  </si>
  <si>
    <t>271004-1L</t>
  </si>
  <si>
    <t>151807-10G-GL</t>
  </si>
  <si>
    <t>09913-100G</t>
  </si>
  <si>
    <t>15663-1KG</t>
  </si>
  <si>
    <t>223506-500G</t>
  </si>
  <si>
    <t>32211-1L-M</t>
  </si>
  <si>
    <t>32211-2.5L-M</t>
  </si>
  <si>
    <t>151823-100G</t>
  </si>
  <si>
    <t>612200-100G</t>
  </si>
  <si>
    <t>571024-5G</t>
  </si>
  <si>
    <t>33117-1L-M</t>
  </si>
  <si>
    <t>33117-2.5L-M</t>
  </si>
  <si>
    <t>F0127-1KG</t>
  </si>
  <si>
    <t>G8270-1KG</t>
  </si>
  <si>
    <t>S7903-1KG</t>
  </si>
  <si>
    <t>151882-25G</t>
  </si>
  <si>
    <t>24233-1L-M</t>
  </si>
  <si>
    <t>24233-2.5L-M</t>
  </si>
  <si>
    <t>270997-250ML</t>
  </si>
  <si>
    <t>270997-1L</t>
  </si>
  <si>
    <t>32203-1L-M</t>
  </si>
  <si>
    <t>32203-2.5L-M</t>
  </si>
  <si>
    <t>D5879-1L-M</t>
  </si>
  <si>
    <t>D5879-2.5L-M</t>
  </si>
  <si>
    <t>276855-250ML</t>
  </si>
  <si>
    <t>156914-10X0.75ML</t>
  </si>
  <si>
    <t>151874-10G-GL</t>
  </si>
  <si>
    <t>32205-1L-M</t>
  </si>
  <si>
    <t>32205-2.5L-M</t>
  </si>
  <si>
    <t>33211-2.5L-M</t>
  </si>
  <si>
    <t>33211-1L-M</t>
  </si>
  <si>
    <t>34858-1L-M</t>
  </si>
  <si>
    <t>34858-2.5L-M</t>
  </si>
  <si>
    <t>E9884-500G</t>
  </si>
  <si>
    <t>212881-5G</t>
  </si>
  <si>
    <t>F8775-500ML</t>
  </si>
  <si>
    <t>G6279-500ML</t>
  </si>
  <si>
    <t>50046-250G</t>
  </si>
  <si>
    <t>254169-500MG</t>
  </si>
  <si>
    <t>50950-1KG</t>
  </si>
  <si>
    <t>H3375-500G</t>
  </si>
  <si>
    <t>H2198-1L-M</t>
  </si>
  <si>
    <t>H2198-2.5L-M</t>
  </si>
  <si>
    <t>H5882-500G</t>
  </si>
  <si>
    <t>326720-5G</t>
  </si>
  <si>
    <t>270504-1L-M</t>
  </si>
  <si>
    <t>270504-2.5L-M</t>
  </si>
  <si>
    <t>32293-1L-M</t>
  </si>
  <si>
    <t>32293-2.5L-M</t>
  </si>
  <si>
    <t>33801-250G-R</t>
  </si>
  <si>
    <t>G1251-1KG</t>
  </si>
  <si>
    <t>G4251-25G</t>
  </si>
  <si>
    <t>M9625-100G</t>
  </si>
  <si>
    <t>P0380-100G</t>
  </si>
  <si>
    <t>208337-1KG</t>
  </si>
  <si>
    <t>M8250-250G</t>
  </si>
  <si>
    <t>34860-1L-M</t>
  </si>
  <si>
    <t>34860-2.5L-M</t>
  </si>
  <si>
    <t>322415-250ML</t>
  </si>
  <si>
    <t>151947-10G-GL</t>
  </si>
  <si>
    <t>441384-10X0.75ML</t>
  </si>
  <si>
    <t>441384-10X1ML</t>
  </si>
  <si>
    <t>D4551-250ML</t>
  </si>
  <si>
    <t>33120-2.5L-M</t>
  </si>
  <si>
    <t>33120-1L-M</t>
  </si>
  <si>
    <t>D4551-500ML</t>
  </si>
  <si>
    <t>227056-100ML</t>
  </si>
  <si>
    <t>33065-2.5L-M</t>
  </si>
  <si>
    <t>84380-1L-M</t>
  </si>
  <si>
    <t>438081-2.5L</t>
  </si>
  <si>
    <t>18512-2.5L</t>
  </si>
  <si>
    <t>P6148-500G</t>
  </si>
  <si>
    <t>158941-1L-M</t>
  </si>
  <si>
    <t>158941-2.5L-M</t>
  </si>
  <si>
    <t>34956-1L-M</t>
  </si>
  <si>
    <t>34956-2.5L-M</t>
  </si>
  <si>
    <t>24587-1L-M</t>
  </si>
  <si>
    <t>24587-2.5L-M</t>
  </si>
  <si>
    <t>32299-2.5L-M</t>
  </si>
  <si>
    <t>P7626-5G</t>
  </si>
  <si>
    <t>PVP40-500G</t>
  </si>
  <si>
    <t>236497-500G</t>
  </si>
  <si>
    <t>209619-500G</t>
  </si>
  <si>
    <t>P3911-500G-M</t>
  </si>
  <si>
    <t>221473-500G-M</t>
  </si>
  <si>
    <t>60220-1KG-M</t>
  </si>
  <si>
    <t>P52652-1L-M</t>
  </si>
  <si>
    <t>532975-10X0.5ML</t>
  </si>
  <si>
    <t>60737-1KG</t>
  </si>
  <si>
    <t>32319-1KG-M</t>
  </si>
  <si>
    <t>31437-1KG-M</t>
  </si>
  <si>
    <t>13418-1KG-M</t>
  </si>
  <si>
    <t>71380-1KG-M</t>
  </si>
  <si>
    <t>06203-5KG-M</t>
  </si>
  <si>
    <t>06203-1KG-M</t>
  </si>
  <si>
    <t>563218-25G</t>
  </si>
  <si>
    <t>71645-1KG</t>
  </si>
  <si>
    <t>13464-1KG-M</t>
  </si>
  <si>
    <t>S9390-2.5KG-M</t>
  </si>
  <si>
    <t>258105-1L-PC-M</t>
  </si>
  <si>
    <t>34865-2.5L-M</t>
  </si>
  <si>
    <t>186562-250ML</t>
  </si>
  <si>
    <t>32249-1L-M</t>
  </si>
  <si>
    <t>32249-2.5L-M</t>
  </si>
  <si>
    <t>244511-1L</t>
  </si>
  <si>
    <t>T0886-100ML</t>
  </si>
  <si>
    <t>302031-100ML-M</t>
  </si>
  <si>
    <t>93352-1KG</t>
  </si>
  <si>
    <t>270733-2.5L-M</t>
  </si>
  <si>
    <t>247642-500ML</t>
  </si>
  <si>
    <t>247642-2.5L</t>
  </si>
  <si>
    <t>205168-250G</t>
  </si>
  <si>
    <t>M6250-100ML</t>
  </si>
  <si>
    <t>SIGMA</t>
  </si>
  <si>
    <t>EXACTA</t>
  </si>
  <si>
    <t>Honeywell</t>
  </si>
  <si>
    <t>-</t>
  </si>
  <si>
    <t>Roth</t>
  </si>
  <si>
    <t>Sigma</t>
  </si>
  <si>
    <t>J&amp;K</t>
  </si>
  <si>
    <t>Applichem</t>
  </si>
  <si>
    <t>Chemlab</t>
  </si>
  <si>
    <t>Alfa Aesar</t>
  </si>
  <si>
    <t>Chempur</t>
  </si>
  <si>
    <t>Machery-Nagel</t>
  </si>
  <si>
    <t>4626-100ML</t>
  </si>
  <si>
    <t>676934-1L</t>
  </si>
  <si>
    <t>D201863-2.5L</t>
  </si>
  <si>
    <t>537993-1L</t>
  </si>
  <si>
    <t>248227-5ML</t>
  </si>
  <si>
    <t>34499-1L</t>
  </si>
  <si>
    <t>34499-2.5L</t>
  </si>
  <si>
    <t>59070-1L</t>
  </si>
  <si>
    <t>34863-1L</t>
  </si>
  <si>
    <t>33539-1L</t>
  </si>
  <si>
    <t>33539-2.5L</t>
  </si>
  <si>
    <t>402893-1L</t>
  </si>
  <si>
    <t>402893-2.5L</t>
  </si>
  <si>
    <t>33209-1L</t>
  </si>
  <si>
    <t>32201-1L</t>
  </si>
  <si>
    <t>32201-2.5L</t>
  </si>
  <si>
    <t>34850-2.5L</t>
  </si>
  <si>
    <t>24201-5L</t>
  </si>
  <si>
    <t>34850-1L</t>
  </si>
  <si>
    <t>34967-1L</t>
  </si>
  <si>
    <t>34851-1L</t>
  </si>
  <si>
    <t>34851-2.5L</t>
  </si>
  <si>
    <t>34967-2.5L</t>
  </si>
  <si>
    <t>05002-1L</t>
  </si>
  <si>
    <t>9592-100G</t>
  </si>
  <si>
    <t>A2940-1KG</t>
  </si>
  <si>
    <t>31307-1KG</t>
  </si>
  <si>
    <t>32211-1L</t>
  </si>
  <si>
    <t>32211-2.5L</t>
  </si>
  <si>
    <t>179191-1L</t>
  </si>
  <si>
    <t>C100307-2.5L</t>
  </si>
  <si>
    <t>CL00.0629.1000</t>
  </si>
  <si>
    <t>16325-1KG</t>
  </si>
  <si>
    <t>16104H-1KG</t>
  </si>
  <si>
    <t>32222-1L</t>
  </si>
  <si>
    <t>24233-2.5L</t>
  </si>
  <si>
    <t>34856-1L</t>
  </si>
  <si>
    <t>34856-2.5L</t>
  </si>
  <si>
    <t>41835-250ML</t>
  </si>
  <si>
    <t>32203-1L</t>
  </si>
  <si>
    <t>32203-2.5L</t>
  </si>
  <si>
    <t>D5879-1L</t>
  </si>
  <si>
    <t>CL00.0422.2500</t>
  </si>
  <si>
    <t>CL00.0474.2500</t>
  </si>
  <si>
    <t>02870-1L</t>
  </si>
  <si>
    <t>02870-2.5L</t>
  </si>
  <si>
    <t>02860-1L</t>
  </si>
  <si>
    <t>02860-2.5L</t>
  </si>
  <si>
    <t>33211-2.5L</t>
  </si>
  <si>
    <t>33211-1L</t>
  </si>
  <si>
    <t>34858-1L</t>
  </si>
  <si>
    <t>34858-2.5L</t>
  </si>
  <si>
    <t>03610-500G</t>
  </si>
  <si>
    <t>903555-5G</t>
  </si>
  <si>
    <t>47291-1G</t>
  </si>
  <si>
    <t>CL00.0610.0500</t>
  </si>
  <si>
    <t>CL00.0701.0500</t>
  </si>
  <si>
    <t>CL00.0712.0250</t>
  </si>
  <si>
    <t>CL00.0714.1000</t>
  </si>
  <si>
    <t>9105-500G</t>
  </si>
  <si>
    <t>32287-1L</t>
  </si>
  <si>
    <t>32287-2.5L</t>
  </si>
  <si>
    <t>192496-500G</t>
  </si>
  <si>
    <t>34859-1L</t>
  </si>
  <si>
    <t>34859-2.5L</t>
  </si>
  <si>
    <t>32293-1L</t>
  </si>
  <si>
    <t>32293-2.5L</t>
  </si>
  <si>
    <t>30721-1L</t>
  </si>
  <si>
    <t>30721-2.5L</t>
  </si>
  <si>
    <t>31642-1L</t>
  </si>
  <si>
    <t>CL00.2304.0250</t>
  </si>
  <si>
    <t>J62166-25G</t>
  </si>
  <si>
    <t>CL00.1381.1000</t>
  </si>
  <si>
    <t>H56472-250G</t>
  </si>
  <si>
    <t>34860-1L</t>
  </si>
  <si>
    <t>34860-2.5L</t>
  </si>
  <si>
    <t>32213-1L</t>
  </si>
  <si>
    <t>32213-2.5L</t>
  </si>
  <si>
    <t>34966-1L</t>
  </si>
  <si>
    <t>34966-2.5L</t>
  </si>
  <si>
    <t>41467-250ML</t>
  </si>
  <si>
    <t>D158550-500ML</t>
  </si>
  <si>
    <t>33120-2.5L</t>
  </si>
  <si>
    <t>33120-1L</t>
  </si>
  <si>
    <t>A3676-500ML</t>
  </si>
  <si>
    <t>966438-100ML</t>
  </si>
  <si>
    <t>537993-2.5L</t>
  </si>
  <si>
    <t>30709-1L</t>
  </si>
  <si>
    <t>30417-2.5L</t>
  </si>
  <si>
    <t>CL00.1605.1000</t>
  </si>
  <si>
    <t>A11313-500G</t>
  </si>
  <si>
    <t>76871-1L</t>
  </si>
  <si>
    <t>76871-2.5L</t>
  </si>
  <si>
    <t>34956-1L</t>
  </si>
  <si>
    <t>34956-2.5L</t>
  </si>
  <si>
    <t>32299-1L</t>
  </si>
  <si>
    <t>32299-2.5L</t>
  </si>
  <si>
    <t>32299-5L</t>
  </si>
  <si>
    <t>562981-5G</t>
  </si>
  <si>
    <t>968832-500G</t>
  </si>
  <si>
    <t>CL00.3708.0500</t>
  </si>
  <si>
    <t>60109-1KG</t>
  </si>
  <si>
    <t>12636-1KG</t>
  </si>
  <si>
    <t>30603-1KG</t>
  </si>
  <si>
    <t>60220-1KG</t>
  </si>
  <si>
    <t>5022-1L</t>
  </si>
  <si>
    <t>360570-100ML</t>
  </si>
  <si>
    <t>32319-1KG</t>
  </si>
  <si>
    <t>71630-1KG</t>
  </si>
  <si>
    <t>31432-1KG</t>
  </si>
  <si>
    <t>31434-1KG</t>
  </si>
  <si>
    <t>30620-5KG</t>
  </si>
  <si>
    <t>30620-1KG</t>
  </si>
  <si>
    <t>04272-1KG</t>
  </si>
  <si>
    <t>13464-1KG</t>
  </si>
  <si>
    <t>CL00.4003.1000</t>
  </si>
  <si>
    <t>30743-1L</t>
  </si>
  <si>
    <t>179787-1L</t>
  </si>
  <si>
    <t>34875-2.5L</t>
  </si>
  <si>
    <t>34865-2.5L</t>
  </si>
  <si>
    <t>87368-1L</t>
  </si>
  <si>
    <t>87368-2.5L</t>
  </si>
  <si>
    <t>4745-250ML</t>
  </si>
  <si>
    <t>32249-1L</t>
  </si>
  <si>
    <t>32249-2.5L</t>
  </si>
  <si>
    <t>X875-100ML</t>
  </si>
  <si>
    <t>302031-100ML</t>
  </si>
  <si>
    <t>CL00.2042.1000</t>
  </si>
  <si>
    <t>34877-2.5L</t>
  </si>
  <si>
    <t>16446-1L</t>
  </si>
  <si>
    <t>16446-2.5L</t>
  </si>
  <si>
    <t>901788-250G</t>
  </si>
  <si>
    <t>4227-100ML</t>
  </si>
  <si>
    <t>1° classificato</t>
  </si>
  <si>
    <t>2° classificato</t>
  </si>
  <si>
    <t>3° classificato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</si>
</sst>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vertical="center" wrapText="1"/>
    </xf>
    <xf numFmtId="44" fontId="0" fillId="0" borderId="1" xfId="1" applyFont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44" fontId="0" fillId="3" borderId="1" xfId="1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3" borderId="1" xfId="0" quotePrefix="1" applyFont="1" applyFill="1" applyBorder="1" applyAlignment="1" applyProtection="1">
      <alignment vertical="center" wrapText="1"/>
      <protection locked="0"/>
    </xf>
    <xf numFmtId="0" fontId="0" fillId="3" borderId="1" xfId="0" applyFont="1" applyFill="1" applyBorder="1" applyAlignment="1" applyProtection="1">
      <alignment vertical="center" wrapText="1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3" fontId="0" fillId="3" borderId="1" xfId="0" applyNumberFormat="1" applyFont="1" applyFill="1" applyBorder="1" applyAlignment="1" applyProtection="1">
      <alignment vertical="center" wrapText="1"/>
      <protection locked="0"/>
    </xf>
    <xf numFmtId="3" fontId="0" fillId="3" borderId="1" xfId="0" quotePrefix="1" applyNumberFormat="1" applyFont="1" applyFill="1" applyBorder="1" applyAlignment="1" applyProtection="1">
      <alignment vertical="center" wrapText="1"/>
      <protection locked="0"/>
    </xf>
    <xf numFmtId="44" fontId="1" fillId="3" borderId="1" xfId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44" fontId="0" fillId="2" borderId="1" xfId="1" applyFont="1" applyFill="1" applyBorder="1" applyAlignment="1" applyProtection="1">
      <alignment vertical="center" wrapText="1"/>
      <protection locked="0"/>
    </xf>
    <xf numFmtId="0" fontId="0" fillId="2" borderId="1" xfId="0" quotePrefix="1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</xf>
    <xf numFmtId="44" fontId="0" fillId="2" borderId="1" xfId="1" applyFont="1" applyFill="1" applyBorder="1" applyAlignment="1" applyProtection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1" xfId="0" quotePrefix="1" applyNumberFormat="1" applyFont="1" applyFill="1" applyBorder="1" applyAlignment="1" applyProtection="1">
      <alignment vertical="center" wrapText="1"/>
      <protection locked="0"/>
    </xf>
    <xf numFmtId="0" fontId="0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</xf>
    <xf numFmtId="44" fontId="0" fillId="4" borderId="1" xfId="1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vertical="center" wrapText="1"/>
      <protection locked="0"/>
    </xf>
    <xf numFmtId="44" fontId="0" fillId="4" borderId="1" xfId="1" applyFont="1" applyFill="1" applyBorder="1" applyAlignment="1" applyProtection="1">
      <alignment vertical="center" wrapText="1"/>
      <protection locked="0"/>
    </xf>
    <xf numFmtId="0" fontId="0" fillId="4" borderId="1" xfId="0" quotePrefix="1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1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xportudi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Article salesorganisation</v>
          </cell>
          <cell r="C1" t="str">
            <v>Description</v>
          </cell>
        </row>
        <row r="2">
          <cell r="B2" t="str">
            <v>23540.295</v>
          </cell>
          <cell r="C2" t="str">
            <v>1,4-DIOSSANO STAB.  NORMAPUR P.A.</v>
          </cell>
          <cell r="D2">
            <v>22.826666666666668</v>
          </cell>
        </row>
        <row r="3">
          <cell r="B3" t="str">
            <v>23540.320</v>
          </cell>
          <cell r="C3" t="str">
            <v>1,4-DIOSSANO STAB.NORMAPUR P.A.</v>
          </cell>
          <cell r="D3">
            <v>52.893333333333338</v>
          </cell>
        </row>
        <row r="4">
          <cell r="B4" t="str">
            <v>28781.291</v>
          </cell>
          <cell r="C4" t="str">
            <v>2,2,4-TRIMETILPENTANO ANALAR ACS/R.PE</v>
          </cell>
          <cell r="D4">
            <v>13.893333333333333</v>
          </cell>
        </row>
        <row r="5">
          <cell r="B5" t="str">
            <v>28781.325</v>
          </cell>
          <cell r="C5" t="str">
            <v>2,2,4-TRIMETILPENTANO ANALAR ACS/R.PE</v>
          </cell>
          <cell r="D5">
            <v>28</v>
          </cell>
        </row>
        <row r="6">
          <cell r="B6" t="str">
            <v>20880.290</v>
          </cell>
          <cell r="C6" t="str">
            <v>2-PROPANOLO PER  HPLC</v>
          </cell>
          <cell r="D6">
            <v>5.8133333333333335</v>
          </cell>
        </row>
        <row r="7">
          <cell r="B7" t="str">
            <v>20842.298</v>
          </cell>
          <cell r="C7" t="str">
            <v>2-PROPANOLO ANALAR NORMAPUR ACS/R.PE-USP</v>
          </cell>
          <cell r="D7">
            <v>5.5066666666666668</v>
          </cell>
        </row>
        <row r="8">
          <cell r="B8" t="str">
            <v>20842.323</v>
          </cell>
          <cell r="C8" t="str">
            <v>2-PROPANOLO ANALAR NORMAPUR ACS/R.PE-USP</v>
          </cell>
          <cell r="D8">
            <v>9.2133333333333329</v>
          </cell>
        </row>
        <row r="9">
          <cell r="B9" t="str">
            <v>20861.294</v>
          </cell>
          <cell r="C9" t="str">
            <v>ALCOL PROPILICO ANALAR NP REAG. PH.EUR.</v>
          </cell>
          <cell r="D9">
            <v>10.106666666666667</v>
          </cell>
        </row>
        <row r="10">
          <cell r="B10" t="str">
            <v>20861.320</v>
          </cell>
          <cell r="C10" t="str">
            <v>ALCOL PROPILICO ANALAR NP REAG. PH.EUR.</v>
          </cell>
          <cell r="D10">
            <v>28.573333333333334</v>
          </cell>
        </row>
        <row r="11">
          <cell r="B11" t="str">
            <v>ACRO154380010</v>
          </cell>
          <cell r="C11" t="str">
            <v>3-TERT-BUTYLPHENOL 99+%</v>
          </cell>
          <cell r="D11">
            <v>14.51</v>
          </cell>
        </row>
        <row r="12">
          <cell r="B12" t="str">
            <v>ACRO426200010</v>
          </cell>
          <cell r="C12" t="str">
            <v>4-[(N-BOC)AMINOMETHYL]ANILINE</v>
          </cell>
          <cell r="D12">
            <v>46.45</v>
          </cell>
        </row>
        <row r="13">
          <cell r="B13" t="str">
            <v>ACRO153840100</v>
          </cell>
          <cell r="C13" t="str">
            <v>2-(4-AMINOPHENYL)ETHYLAMINE 95%</v>
          </cell>
          <cell r="D13">
            <v>206</v>
          </cell>
        </row>
        <row r="14">
          <cell r="B14" t="str">
            <v>20104.298</v>
          </cell>
          <cell r="C14" t="str">
            <v>ACIDO ACETICO 100% ANALAR NP ACS/R.PE</v>
          </cell>
          <cell r="D14">
            <v>4.2666666666666666</v>
          </cell>
        </row>
        <row r="15">
          <cell r="B15" t="str">
            <v>20066.296</v>
          </cell>
          <cell r="C15" t="str">
            <v>ACETONE ANALAR NORMAPUR ACS/R.PE-USP</v>
          </cell>
          <cell r="D15">
            <v>4.6533333333333333</v>
          </cell>
        </row>
        <row r="16">
          <cell r="B16" t="str">
            <v>20066.321</v>
          </cell>
          <cell r="C16" t="str">
            <v>ACETONE ANALAR NORMAPUR ACS/R.PE-USP</v>
          </cell>
          <cell r="D16">
            <v>7.5333333333333341</v>
          </cell>
        </row>
        <row r="17">
          <cell r="B17" t="str">
            <v>20067.320</v>
          </cell>
          <cell r="C17" t="str">
            <v>ACETONE HIPERSOLV CHROMANORM PER HPLC</v>
          </cell>
          <cell r="D17">
            <v>8.48</v>
          </cell>
        </row>
        <row r="18">
          <cell r="B18" t="str">
            <v>20067.290</v>
          </cell>
          <cell r="C18" t="str">
            <v>ACETONE HIPERSOLV CHROMANORM PER HPLC</v>
          </cell>
          <cell r="D18">
            <v>6.4133333333333331</v>
          </cell>
        </row>
        <row r="19">
          <cell r="B19" t="str">
            <v>87152.0010</v>
          </cell>
          <cell r="C19" t="str">
            <v>ACETONE-D6 99.8% GRADO DI DEUTERAZIONE</v>
          </cell>
          <cell r="D19">
            <v>13.066666666666668</v>
          </cell>
        </row>
        <row r="20">
          <cell r="B20" t="str">
            <v>83640.290</v>
          </cell>
          <cell r="C20" t="str">
            <v>ACETONITRILE PER HPLC LC-MS</v>
          </cell>
          <cell r="D20">
            <v>10.186666666666666</v>
          </cell>
        </row>
        <row r="21">
          <cell r="B21" t="str">
            <v>83639.290</v>
          </cell>
          <cell r="C21" t="str">
            <v>ACETONITRILE HISOLV R.PE/USP/ACS SUPERGR</v>
          </cell>
          <cell r="D21">
            <v>9.0266666666666655</v>
          </cell>
        </row>
        <row r="22">
          <cell r="B22" t="str">
            <v>83639.320</v>
          </cell>
          <cell r="C22" t="str">
            <v>ACETONITRILE HISOLV R.PE/USP/ACS SUPERGR</v>
          </cell>
          <cell r="D22">
            <v>19.919999999999998</v>
          </cell>
        </row>
        <row r="23">
          <cell r="B23" t="str">
            <v>83640.320</v>
          </cell>
          <cell r="C23" t="str">
            <v>ACETONITRILE PER HPLC LC-MS</v>
          </cell>
          <cell r="D23">
            <v>21.77333333333333</v>
          </cell>
        </row>
        <row r="24">
          <cell r="B24" t="str">
            <v>20071.294</v>
          </cell>
          <cell r="C24" t="str">
            <v>ACETONITRILE ANALAR NP ACS/R.PH.EUR.</v>
          </cell>
          <cell r="D24">
            <v>10.653333333333334</v>
          </cell>
        </row>
        <row r="25">
          <cell r="B25" t="str">
            <v>20071.328</v>
          </cell>
          <cell r="C25" t="str">
            <v>ACETONITRILE ANALAR NP ACS/R.PH.EUR.</v>
          </cell>
          <cell r="D25">
            <v>24.48</v>
          </cell>
        </row>
        <row r="26">
          <cell r="B26" t="str">
            <v>87155.0010</v>
          </cell>
          <cell r="C26" t="str">
            <v>ACETONITRILE -D3 99,8% DEUTERATION DEGRE</v>
          </cell>
          <cell r="D26">
            <v>30.8</v>
          </cell>
        </row>
        <row r="27">
          <cell r="B27" t="str">
            <v>21190.292</v>
          </cell>
          <cell r="C27" t="str">
            <v>AMMONIACA SOLUZIONE 28% D.0,895 NORMAPUR</v>
          </cell>
          <cell r="D27">
            <v>4.1733333333333329</v>
          </cell>
        </row>
        <row r="28">
          <cell r="B28" t="str">
            <v>A2941.0100</v>
          </cell>
          <cell r="C28" t="str">
            <v>AMMONIUM PERSULFATE MOLECULAR BIOLOGY GR</v>
          </cell>
          <cell r="D28">
            <v>18.773333333333333</v>
          </cell>
        </row>
        <row r="29">
          <cell r="B29" t="str">
            <v>443905T</v>
          </cell>
          <cell r="C29" t="str">
            <v>ACIDO BORICO PER BIOLOGIA MOLECOLARE</v>
          </cell>
          <cell r="D29">
            <v>25.293333333333333</v>
          </cell>
        </row>
        <row r="30">
          <cell r="B30" t="str">
            <v>22317.260</v>
          </cell>
          <cell r="C30" t="str">
            <v>CALCIO CLORURO 2H2O ANALAR NP ACS/R.PE</v>
          </cell>
          <cell r="D30">
            <v>6.8</v>
          </cell>
        </row>
        <row r="31">
          <cell r="B31" t="str">
            <v>22711.290</v>
          </cell>
          <cell r="C31" t="str">
            <v>CLOROFORMIO ANALAR NORMAPUR R.PH.EUR/ACS</v>
          </cell>
          <cell r="D31">
            <v>5.8266666666666671</v>
          </cell>
        </row>
        <row r="32">
          <cell r="B32" t="str">
            <v>22711.324</v>
          </cell>
          <cell r="C32" t="str">
            <v>CLOROFORMIO ANALAR NORMAPUR R.PH.EUR/ACS</v>
          </cell>
          <cell r="D32">
            <v>11.520000000000001</v>
          </cell>
        </row>
        <row r="33">
          <cell r="B33" t="str">
            <v>87153.0100</v>
          </cell>
          <cell r="C33" t="str">
            <v>CHLOROFORM-D1 99.8% DEUTERATION DEGREE</v>
          </cell>
          <cell r="D33">
            <v>19.666666666666668</v>
          </cell>
        </row>
        <row r="34">
          <cell r="B34" t="str">
            <v>23224.293</v>
          </cell>
          <cell r="C34" t="str">
            <v>CICLOESANO ANALAR NORMAPUR ACS/R.PE</v>
          </cell>
          <cell r="D34">
            <v>6.6533333333333333</v>
          </cell>
        </row>
        <row r="35">
          <cell r="B35" t="str">
            <v>23224.327</v>
          </cell>
          <cell r="C35" t="str">
            <v>CICLOESANO ANALAR NORMAPUR ACS/R.PE</v>
          </cell>
          <cell r="D35">
            <v>13.88</v>
          </cell>
        </row>
        <row r="36">
          <cell r="B36" t="str">
            <v>103674Y</v>
          </cell>
          <cell r="C36" t="str">
            <v>D-FRUTTOSIO ANALAR</v>
          </cell>
          <cell r="D36">
            <v>9.9866666666666664</v>
          </cell>
        </row>
        <row r="37">
          <cell r="B37" t="str">
            <v>27480.294</v>
          </cell>
          <cell r="C37" t="str">
            <v>D(+)-SACCAROSIO NORMAPUR P.A.</v>
          </cell>
          <cell r="D37">
            <v>8.7466666666666661</v>
          </cell>
        </row>
        <row r="38">
          <cell r="B38" t="str">
            <v>87156.0025</v>
          </cell>
          <cell r="C38" t="str">
            <v>DEUTERIUM OXIDE 99.96% DEUTERATION DEGRE</v>
          </cell>
          <cell r="D38">
            <v>22.826666666666668</v>
          </cell>
        </row>
        <row r="39">
          <cell r="B39" t="str">
            <v>23366.293</v>
          </cell>
          <cell r="C39" t="str">
            <v>DICLOROMETANO ANALAR NP ACS/R.PE</v>
          </cell>
          <cell r="D39">
            <v>7.7733333333333334</v>
          </cell>
        </row>
        <row r="40">
          <cell r="B40" t="str">
            <v>23366.327</v>
          </cell>
          <cell r="C40" t="str">
            <v>DICLOROMETANO ANALAR NP ACS/R.PE</v>
          </cell>
          <cell r="D40">
            <v>11.293333333333335</v>
          </cell>
        </row>
        <row r="41">
          <cell r="B41" t="str">
            <v>23373.290</v>
          </cell>
          <cell r="C41" t="str">
            <v>DICLOROMETANO PER HPLC (STAB. MB)</v>
          </cell>
          <cell r="D41">
            <v>5.666666666666667</v>
          </cell>
        </row>
        <row r="42">
          <cell r="B42" t="str">
            <v>23373.320</v>
          </cell>
          <cell r="C42" t="str">
            <v>DICLROMETANO PER HPLC (STAB. AMILENE)</v>
          </cell>
          <cell r="D42">
            <v>10.386666666666667</v>
          </cell>
        </row>
        <row r="43">
          <cell r="B43" t="str">
            <v>83682.230</v>
          </cell>
          <cell r="C43" t="str">
            <v>METILENE CLORURO ANIDRO (10 PPM H2O)</v>
          </cell>
          <cell r="D43">
            <v>15.533333333333333</v>
          </cell>
        </row>
        <row r="44">
          <cell r="B44" t="str">
            <v>83682.290</v>
          </cell>
          <cell r="C44" t="str">
            <v>METILENE CLORURO ANHYDRO (10 PPM AQUA)</v>
          </cell>
          <cell r="D44">
            <v>22.52</v>
          </cell>
        </row>
        <row r="45">
          <cell r="B45" t="str">
            <v>23811.292</v>
          </cell>
          <cell r="C45" t="str">
            <v>ETERE ETILICO NORMAPUR R.PE/ACS</v>
          </cell>
          <cell r="D45">
            <v>9.8533333333333335</v>
          </cell>
        </row>
        <row r="46">
          <cell r="B46" t="str">
            <v>23811.326</v>
          </cell>
          <cell r="C46" t="str">
            <v>DIETHYL ETHER ANALAR NORMAPUR R.PE/ACS</v>
          </cell>
          <cell r="D46">
            <v>18.653333333333332</v>
          </cell>
        </row>
        <row r="47">
          <cell r="B47" t="str">
            <v>23500.297</v>
          </cell>
          <cell r="C47" t="str">
            <v>DIMETILSOLFOSSIDO P.A.</v>
          </cell>
          <cell r="D47">
            <v>11.88</v>
          </cell>
        </row>
        <row r="48">
          <cell r="B48" t="str">
            <v>23500.322</v>
          </cell>
          <cell r="C48" t="str">
            <v>DIMETILSULFOSSIDO P.A.</v>
          </cell>
          <cell r="D48">
            <v>27.346666666666668</v>
          </cell>
        </row>
        <row r="49">
          <cell r="B49" t="str">
            <v>83673.230</v>
          </cell>
          <cell r="C49" t="str">
            <v>DIMETILSOLFOSSIDO ANHYDRO &lt;50 PPM H2O</v>
          </cell>
          <cell r="D49">
            <v>23.026666666666667</v>
          </cell>
        </row>
        <row r="50">
          <cell r="B50" t="str">
            <v>1.03424.0009</v>
          </cell>
          <cell r="C50" t="str">
            <v>DIMETILSOLFOSSIDO D6 DEUT.(10x0,75ML)</v>
          </cell>
          <cell r="D50">
            <v>22.186666666666667</v>
          </cell>
        </row>
        <row r="51">
          <cell r="B51" t="str">
            <v>87154.0010</v>
          </cell>
          <cell r="C51" t="str">
            <v>DIMETIL SOLFOSSIDO - D6 99.8%</v>
          </cell>
          <cell r="D51">
            <v>11.88</v>
          </cell>
        </row>
        <row r="52">
          <cell r="B52" t="str">
            <v>20823.293DP</v>
          </cell>
          <cell r="C52" t="str">
            <v>ALCOLE ETILICO 96 % VOL NORMAPUR P.A.</v>
          </cell>
          <cell r="D52">
            <v>4.96</v>
          </cell>
        </row>
        <row r="53">
          <cell r="B53" t="str">
            <v>20823.327DP</v>
          </cell>
          <cell r="C53" t="str">
            <v>ALCOLE ETILICO 96 % VOL NORMAPUR P.A.</v>
          </cell>
          <cell r="D53">
            <v>7.5733333333333333</v>
          </cell>
        </row>
        <row r="54">
          <cell r="B54" t="str">
            <v>20821.296DP</v>
          </cell>
          <cell r="C54" t="str">
            <v>ETANOLO ASSOLUTO NORMAPUR ACS/R.PE-USP</v>
          </cell>
          <cell r="D54">
            <v>3.7066666666666666</v>
          </cell>
        </row>
        <row r="55">
          <cell r="B55" t="str">
            <v>20821.321DP</v>
          </cell>
          <cell r="C55" t="str">
            <v>ETANOLO ASSOLUTO NORMAPUR ACS/R.PE-USP</v>
          </cell>
          <cell r="D55">
            <v>7.5866666666666669</v>
          </cell>
        </row>
        <row r="56">
          <cell r="B56" t="str">
            <v>23882.321</v>
          </cell>
          <cell r="C56" t="str">
            <v>ETILACETATO ANALAR NORMAPUR ACS/R.PE</v>
          </cell>
          <cell r="D56">
            <v>9.9866666666666664</v>
          </cell>
        </row>
        <row r="57">
          <cell r="B57" t="str">
            <v>23882.296</v>
          </cell>
          <cell r="C57" t="str">
            <v>ETILACETATO ANALAR NORMAPUR ACS/R.PE</v>
          </cell>
          <cell r="D57">
            <v>6</v>
          </cell>
        </row>
        <row r="58">
          <cell r="B58" t="str">
            <v>83621.290</v>
          </cell>
          <cell r="C58" t="str">
            <v>ETILE ACETATO HIPERSOLV CHROMANORM</v>
          </cell>
          <cell r="D58">
            <v>6.1733333333333329</v>
          </cell>
        </row>
        <row r="59">
          <cell r="B59" t="str">
            <v>83621.320</v>
          </cell>
          <cell r="C59" t="str">
            <v>ETILACETATO PER HPLC HIPERSOLV CHROMANOR</v>
          </cell>
          <cell r="D59">
            <v>10.719999999999999</v>
          </cell>
        </row>
        <row r="60">
          <cell r="B60" t="str">
            <v>20301.186</v>
          </cell>
          <cell r="C60" t="str">
            <v>ACIDO ETILENDIAMMINOTETRACETICO P.A.</v>
          </cell>
          <cell r="D60">
            <v>4.4533333333333331</v>
          </cell>
        </row>
        <row r="61">
          <cell r="B61" t="str">
            <v>ACRO193010050</v>
          </cell>
          <cell r="C61" t="str">
            <v>EUROPIUM(III) CHLORIDE HEXAHYDRATE 99.99</v>
          </cell>
          <cell r="D61">
            <v>111.8</v>
          </cell>
        </row>
        <row r="62">
          <cell r="B62" t="str">
            <v>0493-500ML</v>
          </cell>
          <cell r="C62" t="str">
            <v>FORMALDEHYDE 37% SOLUTION BIOTECH GRADE</v>
          </cell>
          <cell r="D62">
            <v>18.133333333333333</v>
          </cell>
        </row>
        <row r="63">
          <cell r="B63" t="str">
            <v>A2926.0500</v>
          </cell>
          <cell r="C63" t="str">
            <v>GLYCEROL ANHYDROUS MOLECULAR BIOLOGY GRA</v>
          </cell>
          <cell r="D63">
            <v>31.400000000000002</v>
          </cell>
        </row>
        <row r="64">
          <cell r="B64" t="str">
            <v>444492A</v>
          </cell>
          <cell r="C64" t="str">
            <v>GLICINA x BIOLOGIA MOLECOLARE</v>
          </cell>
          <cell r="D64">
            <v>7.0133333333333328</v>
          </cell>
        </row>
        <row r="65">
          <cell r="B65" t="str">
            <v>284674M</v>
          </cell>
          <cell r="C65" t="str">
            <v>GUANIDINIO CLORURO GPR</v>
          </cell>
          <cell r="D65">
            <v>27.933333333333334</v>
          </cell>
        </row>
        <row r="66">
          <cell r="B66" t="str">
            <v>24551.290</v>
          </cell>
          <cell r="C66" t="str">
            <v>N-EPTANO P.A.</v>
          </cell>
          <cell r="D66">
            <v>8.8533333333333335</v>
          </cell>
        </row>
        <row r="67">
          <cell r="B67" t="str">
            <v>24551.324</v>
          </cell>
          <cell r="C67" t="str">
            <v>N-EPTANO P.A.</v>
          </cell>
          <cell r="D67">
            <v>16.693333333333332</v>
          </cell>
        </row>
        <row r="68">
          <cell r="B68" t="str">
            <v>22610.180</v>
          </cell>
          <cell r="C68" t="str">
            <v>CETILTRIMETILAMMONIO BROMURO NORMAPUR</v>
          </cell>
          <cell r="D68">
            <v>12.786666666666667</v>
          </cell>
        </row>
        <row r="69">
          <cell r="B69" t="str">
            <v>24575.290</v>
          </cell>
          <cell r="C69" t="str">
            <v>N-ESANO 97% HIPERSOLV CHROMANORM</v>
          </cell>
          <cell r="D69">
            <v>8.16</v>
          </cell>
        </row>
        <row r="70">
          <cell r="B70" t="str">
            <v>24575.320</v>
          </cell>
          <cell r="C70" t="str">
            <v>N-ESANO 97% HIPERSOLV CHROMANORM</v>
          </cell>
          <cell r="D70">
            <v>15.653333333333334</v>
          </cell>
        </row>
        <row r="71">
          <cell r="B71" t="str">
            <v>24577.298</v>
          </cell>
          <cell r="C71" t="str">
            <v>N-ESANO 95% ANALAR NP ACS/REAG.PH.EUR.</v>
          </cell>
          <cell r="D71">
            <v>6.1866666666666665</v>
          </cell>
        </row>
        <row r="72">
          <cell r="B72" t="str">
            <v>24577.323</v>
          </cell>
          <cell r="C72" t="str">
            <v>N-ESANO 95% ANALAR NP ACS/REAG.PH.EUR.</v>
          </cell>
          <cell r="D72">
            <v>12.12</v>
          </cell>
        </row>
        <row r="73">
          <cell r="B73" t="str">
            <v>20252.290</v>
          </cell>
          <cell r="C73" t="str">
            <v>ACIDO CLORIDRICO 37 % NORMAPUR NP R.PE</v>
          </cell>
          <cell r="D73">
            <v>3.9066666666666667</v>
          </cell>
        </row>
        <row r="74">
          <cell r="B74" t="str">
            <v>20252.420</v>
          </cell>
          <cell r="C74" t="str">
            <v>ACIDO CLORIDRICO 37 % NORMAPUR NP R.PE</v>
          </cell>
          <cell r="D74">
            <v>7.0799999999999992</v>
          </cell>
        </row>
        <row r="75">
          <cell r="B75" t="str">
            <v>20718.233</v>
          </cell>
          <cell r="C75" t="str">
            <v>ACIDO L(+)-TARTARICO NORMAPUR P.A.</v>
          </cell>
          <cell r="D75">
            <v>7.8</v>
          </cell>
        </row>
        <row r="76">
          <cell r="B76" t="str">
            <v>A18014.14</v>
          </cell>
          <cell r="C76" t="str">
            <v>L-GLUTATHIONE REDUCED 97%</v>
          </cell>
          <cell r="D76">
            <v>126</v>
          </cell>
        </row>
        <row r="77">
          <cell r="B77" t="str">
            <v>J364-1KG</v>
          </cell>
          <cell r="C77" t="str">
            <v>MAGNESIUM CHLORIDE ANHYD HIGH PURITY GR</v>
          </cell>
          <cell r="D77">
            <v>30.84</v>
          </cell>
        </row>
        <row r="78">
          <cell r="B78" t="str">
            <v>20864.290</v>
          </cell>
          <cell r="C78" t="str">
            <v>METANOLO HIPERSOLV R.PE HPLC GRADIENT</v>
          </cell>
          <cell r="D78">
            <v>3.7066666666666666</v>
          </cell>
        </row>
        <row r="79">
          <cell r="B79" t="str">
            <v>20864.320</v>
          </cell>
          <cell r="C79" t="str">
            <v>METHANOL HIPERSOLV R.PE HPLC GRADIENT</v>
          </cell>
          <cell r="D79">
            <v>6.68</v>
          </cell>
        </row>
        <row r="80">
          <cell r="B80" t="str">
            <v>20847.295</v>
          </cell>
          <cell r="C80" t="str">
            <v>ALCOL METILICO ANALAR NORMAPUR ACS/R.PE.</v>
          </cell>
          <cell r="D80">
            <v>3.64</v>
          </cell>
        </row>
        <row r="81">
          <cell r="B81" t="str">
            <v>20847.320</v>
          </cell>
          <cell r="C81" t="str">
            <v>ALCOL METILICO ANALAR NORMAPUR ACS/R.PE.</v>
          </cell>
          <cell r="D81">
            <v>6.7466666666666661</v>
          </cell>
        </row>
        <row r="82">
          <cell r="B82" t="str">
            <v>1.06035.1000</v>
          </cell>
          <cell r="C82" t="str">
            <v>METANOLO HYPERGRADE X HPLC</v>
          </cell>
          <cell r="D82">
            <v>13.106666666666667</v>
          </cell>
        </row>
        <row r="83">
          <cell r="B83" t="str">
            <v>1.06035.2500</v>
          </cell>
          <cell r="C83" t="str">
            <v>METANOLO HYPERGRADE X HPLC</v>
          </cell>
          <cell r="D83">
            <v>33.6</v>
          </cell>
        </row>
        <row r="84">
          <cell r="B84" t="str">
            <v>83679.230</v>
          </cell>
          <cell r="C84" t="str">
            <v>METANOLO ANIDRO (MAX 20 PPM H2O)</v>
          </cell>
          <cell r="D84">
            <v>15.520000000000001</v>
          </cell>
        </row>
        <row r="85">
          <cell r="B85" t="str">
            <v>87157.0010</v>
          </cell>
          <cell r="C85" t="str">
            <v>METHANOL-D4 99.8% DEUTERATION DEGREE</v>
          </cell>
          <cell r="D85">
            <v>27.426666666666666</v>
          </cell>
        </row>
        <row r="86">
          <cell r="B86" t="str">
            <v>1.06028.0009</v>
          </cell>
          <cell r="C86" t="str">
            <v>ALCOLE METILICO-D4 GRADO DEUT. 99,8%</v>
          </cell>
          <cell r="D86">
            <v>39.773333333333333</v>
          </cell>
        </row>
        <row r="87">
          <cell r="B87" t="str">
            <v>0464-500ML</v>
          </cell>
          <cell r="C87" t="str">
            <v>N' N-DIMETHYLFORMAMIDE REAGENT GRADE</v>
          </cell>
          <cell r="D87">
            <v>9.7866666666666671</v>
          </cell>
        </row>
        <row r="88">
          <cell r="B88" t="str">
            <v>23466.323</v>
          </cell>
          <cell r="C88" t="str">
            <v>DIMETILFORMAMIDE NORMAPUR P.A.</v>
          </cell>
          <cell r="D88">
            <v>13.68</v>
          </cell>
        </row>
        <row r="89">
          <cell r="B89" t="str">
            <v>1.00397.2500</v>
          </cell>
          <cell r="C89" t="str">
            <v>N,N-DIMETHYLFORMAMIDE FOR PEPTIDE SYNTHE</v>
          </cell>
          <cell r="D89">
            <v>22.293333333333333</v>
          </cell>
        </row>
        <row r="90">
          <cell r="B90" t="str">
            <v>23466.298</v>
          </cell>
          <cell r="C90" t="str">
            <v>DIMETILFORMAMIDE NORMAPUR P.A.</v>
          </cell>
          <cell r="D90">
            <v>7.9466666666666663</v>
          </cell>
        </row>
        <row r="91">
          <cell r="B91" t="str">
            <v>A3676.0500</v>
          </cell>
          <cell r="C91" t="str">
            <v>DIMETHYLFORMAMIDE MOLECULAR BIOLOGY GRAD</v>
          </cell>
          <cell r="D91">
            <v>31.786666666666665</v>
          </cell>
        </row>
        <row r="92">
          <cell r="B92" t="str">
            <v>348431000.</v>
          </cell>
          <cell r="C92" t="str">
            <v>N,N-DIMETHYLFORMAMIDE ACROSEAL EXTRA</v>
          </cell>
          <cell r="D92">
            <v>17.7</v>
          </cell>
        </row>
        <row r="93">
          <cell r="B93" t="str">
            <v>20810.298</v>
          </cell>
          <cell r="C93" t="str">
            <v>ALCOL BUTILICO ANALAR NORMAPUR ACS/R.PE</v>
          </cell>
          <cell r="D93">
            <v>7.9333333333333336</v>
          </cell>
        </row>
        <row r="94">
          <cell r="B94" t="str">
            <v>20810.323</v>
          </cell>
          <cell r="C94" t="str">
            <v>ALCOL BUTILICO ANALAR NORMAPUR ACS/R.PE</v>
          </cell>
          <cell r="D94">
            <v>16.773333333333333</v>
          </cell>
        </row>
        <row r="95">
          <cell r="B95" t="str">
            <v>20429.291</v>
          </cell>
          <cell r="C95" t="str">
            <v>ACIDO NITRICO MIN. 65 % ANALAR NORMAPUR</v>
          </cell>
          <cell r="D95">
            <v>9.0666666666666664</v>
          </cell>
        </row>
        <row r="96">
          <cell r="B96" t="str">
            <v>20624.330</v>
          </cell>
          <cell r="C96" t="str">
            <v>ACIDO O-FOSFORICO 85% ANALAR ACS/R.PE</v>
          </cell>
          <cell r="D96">
            <v>21.706666666666667</v>
          </cell>
        </row>
        <row r="97">
          <cell r="B97" t="str">
            <v>1.07174.2500</v>
          </cell>
          <cell r="C97" t="str">
            <v>PARAFFINA FLUIDA</v>
          </cell>
          <cell r="D97">
            <v>56.106666666666662</v>
          </cell>
        </row>
        <row r="98">
          <cell r="B98" t="str">
            <v>A11313.36</v>
          </cell>
          <cell r="C98" t="str">
            <v>PARAFORMALDEHYDE 97%</v>
          </cell>
          <cell r="D98">
            <v>20.3</v>
          </cell>
        </row>
        <row r="99">
          <cell r="B99" t="str">
            <v>26185.297</v>
          </cell>
          <cell r="C99" t="str">
            <v>N-PENTANO P.A.</v>
          </cell>
          <cell r="D99">
            <v>11.12</v>
          </cell>
        </row>
        <row r="100">
          <cell r="B100" t="str">
            <v>26185.322</v>
          </cell>
          <cell r="C100" t="str">
            <v>N-PENTANO P.A.</v>
          </cell>
          <cell r="D100">
            <v>25.64</v>
          </cell>
        </row>
        <row r="101">
          <cell r="B101" t="str">
            <v>83993.320</v>
          </cell>
          <cell r="C101" t="str">
            <v>N-PENTANE 95% HIPERSOLV CHROMANORM HPLC</v>
          </cell>
          <cell r="D101">
            <v>24.173333333333332</v>
          </cell>
        </row>
        <row r="102">
          <cell r="B102" t="str">
            <v>23835.294</v>
          </cell>
          <cell r="C102" t="str">
            <v>ETERE DI PETROLIO 40-60°C NORMAPUR P.A.</v>
          </cell>
          <cell r="D102">
            <v>6.2266666666666666</v>
          </cell>
        </row>
        <row r="103">
          <cell r="B103" t="str">
            <v>23835.328</v>
          </cell>
          <cell r="C103" t="str">
            <v>ETERE DI PETROLIO 40-60°C NORMAPUR P.A.</v>
          </cell>
          <cell r="D103">
            <v>9.0266666666666655</v>
          </cell>
        </row>
        <row r="104">
          <cell r="B104" t="str">
            <v>23835.363</v>
          </cell>
          <cell r="C104" t="str">
            <v>ETERE DI PETROLIO 40-60°C NORMAPUR P.A.</v>
          </cell>
          <cell r="D104">
            <v>19.813333333333333</v>
          </cell>
        </row>
        <row r="105">
          <cell r="B105" t="str">
            <v>0754-5G</v>
          </cell>
          <cell r="C105" t="str">
            <v>PHENYLMETHYL SULFONYL FLUORIDE 99.0%</v>
          </cell>
          <cell r="D105">
            <v>24.573333333333334</v>
          </cell>
        </row>
        <row r="106">
          <cell r="B106" t="str">
            <v>26667.236</v>
          </cell>
          <cell r="C106" t="str">
            <v>POTASSIO ACETATO NORMAPUR P.A.</v>
          </cell>
          <cell r="D106">
            <v>7.2399999999999993</v>
          </cell>
        </row>
        <row r="107">
          <cell r="B107" t="str">
            <v>26726.297</v>
          </cell>
          <cell r="C107" t="str">
            <v>POTASSIO CARBONATO ANALAR NP REAG.PE</v>
          </cell>
          <cell r="D107">
            <v>14</v>
          </cell>
        </row>
        <row r="108">
          <cell r="B108" t="str">
            <v>26764.298</v>
          </cell>
          <cell r="C108" t="str">
            <v>POTASSIO CLORURO ANALAR NP REAG.PE</v>
          </cell>
          <cell r="D108">
            <v>9.7999999999999989</v>
          </cell>
        </row>
        <row r="109">
          <cell r="B109" t="str">
            <v>26668.296</v>
          </cell>
          <cell r="C109" t="str">
            <v>POTASSIO IDROSSIDO PASTIGLIE ANALAR R.PE</v>
          </cell>
          <cell r="D109">
            <v>11.4</v>
          </cell>
        </row>
        <row r="110">
          <cell r="B110" t="str">
            <v>26936.293</v>
          </cell>
          <cell r="C110" t="str">
            <v>POTASSIO FOSFATO MONOBASICO ANALAR R.PE</v>
          </cell>
          <cell r="D110">
            <v>17.613333333333333</v>
          </cell>
        </row>
        <row r="111">
          <cell r="B111" t="str">
            <v>1.09728.0100</v>
          </cell>
          <cell r="C111" t="str">
            <v>PIRIDINA P.A. EMSURE ACS REAG. PH EUR</v>
          </cell>
          <cell r="D111">
            <v>11.746666666666668</v>
          </cell>
        </row>
        <row r="112">
          <cell r="B112" t="str">
            <v>ACRO351490050</v>
          </cell>
          <cell r="C112" t="str">
            <v>PYRIDINE-D5, WITH 0.03% TMS, 100.0 ATOM%</v>
          </cell>
          <cell r="D112">
            <v>91</v>
          </cell>
        </row>
        <row r="113">
          <cell r="B113" t="str">
            <v>84894.290</v>
          </cell>
          <cell r="C113" t="str">
            <v>SILICAGEL 40 - 63 µm</v>
          </cell>
          <cell r="D113">
            <v>13.093333333333334</v>
          </cell>
        </row>
        <row r="114">
          <cell r="B114" t="str">
            <v>1.05789.0001</v>
          </cell>
          <cell r="C114" t="str">
            <v>GEL DI SILICE 60 F254 LASTRE TLC 5X10</v>
          </cell>
          <cell r="D114">
            <v>32.373333333333335</v>
          </cell>
        </row>
        <row r="115">
          <cell r="B115" t="str">
            <v>1.05715.0001</v>
          </cell>
          <cell r="C115" t="str">
            <v>GEL DI SILICE 60 F254 LASTRE TLC 20x20</v>
          </cell>
          <cell r="D115">
            <v>63.48</v>
          </cell>
        </row>
        <row r="116">
          <cell r="B116" t="str">
            <v>27653.292</v>
          </cell>
          <cell r="C116" t="str">
            <v>SODIO ACETATO ANALAR NP R.PE/ACS</v>
          </cell>
          <cell r="D116">
            <v>16.666666666666668</v>
          </cell>
        </row>
        <row r="117">
          <cell r="B117" t="str">
            <v>27778.293</v>
          </cell>
          <cell r="C117" t="str">
            <v>SODIO BICARBONATO ANALAR ACS/R.PE</v>
          </cell>
          <cell r="D117">
            <v>8.6933333333333334</v>
          </cell>
        </row>
        <row r="118">
          <cell r="B118" t="str">
            <v>27771.290</v>
          </cell>
          <cell r="C118" t="str">
            <v>SODIO CARBONATO ANALAR NP ACS/R.PE</v>
          </cell>
          <cell r="D118">
            <v>19.093333333333334</v>
          </cell>
        </row>
        <row r="119">
          <cell r="B119" t="str">
            <v>27810.364</v>
          </cell>
          <cell r="C119" t="str">
            <v>SODIO CLORURO ANALAR NP ACS/R.PH.EUR.</v>
          </cell>
          <cell r="D119">
            <v>19.04</v>
          </cell>
        </row>
        <row r="120">
          <cell r="B120" t="str">
            <v>28244.364</v>
          </cell>
          <cell r="C120" t="str">
            <v>SODIO IDROSSIDO PASTIGL. ANALAR R.PE</v>
          </cell>
          <cell r="D120">
            <v>34.146666666666668</v>
          </cell>
        </row>
        <row r="121">
          <cell r="B121" t="str">
            <v>28244.295</v>
          </cell>
          <cell r="C121" t="str">
            <v>SODIO IDROSSIDO PASTIGL. ANALAR R.PE</v>
          </cell>
          <cell r="D121">
            <v>6.96</v>
          </cell>
        </row>
        <row r="122">
          <cell r="B122" t="str">
            <v>28029.292</v>
          </cell>
          <cell r="C122" t="str">
            <v>SODIO FOSFATO BIBASICO 2H2O NORMAPUR P.A</v>
          </cell>
          <cell r="D122">
            <v>9.4933333333333341</v>
          </cell>
        </row>
        <row r="123">
          <cell r="B123" t="str">
            <v>28114.296</v>
          </cell>
          <cell r="C123" t="str">
            <v>SODIO SOLFATO ANIDRO ANALAR NP R.PE</v>
          </cell>
          <cell r="D123">
            <v>10.746666666666668</v>
          </cell>
        </row>
        <row r="124">
          <cell r="B124" t="str">
            <v>0348-2.5KG</v>
          </cell>
          <cell r="C124" t="str">
            <v>SODIUM PHOSPHATE DIBASIC 7H2O ACS GRADE</v>
          </cell>
          <cell r="D124">
            <v>49.266666666666673</v>
          </cell>
        </row>
        <row r="125">
          <cell r="B125" t="str">
            <v>20700.298</v>
          </cell>
          <cell r="C125" t="str">
            <v>ACIDO SOLFORICO 95 % D.1,83 NORMAPUR P.A</v>
          </cell>
          <cell r="D125">
            <v>5.96</v>
          </cell>
        </row>
        <row r="126">
          <cell r="B126" t="str">
            <v>85027.290</v>
          </cell>
          <cell r="C126" t="str">
            <v>TER-BUTILE METILE ETERE ANALAR NP ACS</v>
          </cell>
          <cell r="D126">
            <v>10.586666666666668</v>
          </cell>
        </row>
        <row r="127">
          <cell r="B127" t="str">
            <v>85027.320</v>
          </cell>
          <cell r="C127" t="str">
            <v>TER-BUTILE METILE ETERE ANALAR NP ACS</v>
          </cell>
          <cell r="D127">
            <v>21.32</v>
          </cell>
        </row>
        <row r="128">
          <cell r="B128" t="str">
            <v>28559.320</v>
          </cell>
          <cell r="C128" t="str">
            <v>TETRAIDROFURANO x HPLC</v>
          </cell>
          <cell r="D128">
            <v>22.973333333333333</v>
          </cell>
        </row>
        <row r="129">
          <cell r="B129" t="str">
            <v>28551.296</v>
          </cell>
          <cell r="C129" t="str">
            <v>TETRAIDROFURANO ANALAR NP ACS/R.PE</v>
          </cell>
          <cell r="D129">
            <v>9.7999999999999989</v>
          </cell>
        </row>
        <row r="130">
          <cell r="B130" t="str">
            <v>28551.321</v>
          </cell>
          <cell r="C130" t="str">
            <v>TETRAIDROFURANO ANALAR NP ACS/R.PE</v>
          </cell>
          <cell r="D130">
            <v>20.04</v>
          </cell>
        </row>
        <row r="131">
          <cell r="B131" t="str">
            <v>83678.230</v>
          </cell>
          <cell r="C131" t="str">
            <v>TETRAIDROFURANO ANIDRO (MAX 30 PPM H2O)</v>
          </cell>
          <cell r="D131">
            <v>21.933333333333334</v>
          </cell>
        </row>
        <row r="132">
          <cell r="B132" t="str">
            <v>28551.321</v>
          </cell>
          <cell r="C132" t="str">
            <v>TETRAIDROFURANO ANALAR NP ACS/R.PE</v>
          </cell>
          <cell r="D132">
            <v>20.04</v>
          </cell>
        </row>
        <row r="133">
          <cell r="B133" t="str">
            <v>28676.297</v>
          </cell>
          <cell r="C133" t="str">
            <v>TOLUENE ANALAR NORMAPUR ACS/R.PH.EUR.</v>
          </cell>
          <cell r="D133">
            <v>4.2933333333333339</v>
          </cell>
        </row>
        <row r="134">
          <cell r="B134" t="str">
            <v>28676.322</v>
          </cell>
          <cell r="C134" t="str">
            <v>TOLUENE ANALAR NORMAPUR ACS/R.PH.EUR.</v>
          </cell>
          <cell r="D134">
            <v>7.626666666666666</v>
          </cell>
        </row>
        <row r="135">
          <cell r="B135" t="str">
            <v>83680.290</v>
          </cell>
          <cell r="C135" t="str">
            <v>TOLUENE ANHYDRO (20 PPM WATER)</v>
          </cell>
          <cell r="D135">
            <v>25.28</v>
          </cell>
        </row>
        <row r="136">
          <cell r="B136" t="str">
            <v>153112E</v>
          </cell>
          <cell r="C136" t="str">
            <v>ACIDO TRIFLUOROACETICO HIPERSO</v>
          </cell>
          <cell r="D136">
            <v>44.173333333333339</v>
          </cell>
        </row>
        <row r="137">
          <cell r="B137" t="str">
            <v>103156X</v>
          </cell>
          <cell r="C137" t="str">
            <v>TRIS(IDROSSIMETIL)METILAMINA ANALAR</v>
          </cell>
          <cell r="D137">
            <v>26.64</v>
          </cell>
        </row>
        <row r="138">
          <cell r="B138" t="str">
            <v>23595.328</v>
          </cell>
          <cell r="C138" t="str">
            <v>ACQUA CHROMANORM PER HPLC</v>
          </cell>
          <cell r="D138">
            <v>5.666666666666667</v>
          </cell>
        </row>
        <row r="139">
          <cell r="B139" t="str">
            <v>28975.291</v>
          </cell>
          <cell r="C139" t="str">
            <v>XILENE (MISC.DI ISOMERI) ANALAR ACS/R.PE</v>
          </cell>
          <cell r="D139">
            <v>5.12</v>
          </cell>
        </row>
        <row r="140">
          <cell r="B140" t="str">
            <v>28975.325</v>
          </cell>
          <cell r="C140" t="str">
            <v>XILENE (MISC.DI ISOMERI) ANALAR ACS/R.PE</v>
          </cell>
          <cell r="D140">
            <v>7.3999999999999995</v>
          </cell>
        </row>
        <row r="141">
          <cell r="B141" t="str">
            <v>ACRO194612500</v>
          </cell>
          <cell r="C141" t="str">
            <v>YTTRIUM(III) OXIDE</v>
          </cell>
          <cell r="D141">
            <v>319.3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78"/>
  <sheetViews>
    <sheetView tabSelected="1" topLeftCell="A157" workbookViewId="0">
      <selection activeCell="M167" sqref="M167"/>
    </sheetView>
  </sheetViews>
  <sheetFormatPr defaultRowHeight="15" x14ac:dyDescent="0.25"/>
  <cols>
    <col min="2" max="2" width="24.85546875" customWidth="1"/>
    <col min="3" max="3" width="12.5703125" customWidth="1"/>
    <col min="4" max="4" width="15.140625" customWidth="1"/>
    <col min="13" max="14" width="12.85546875" customWidth="1"/>
    <col min="15" max="15" width="14.42578125" customWidth="1"/>
    <col min="16" max="16" width="10.7109375" customWidth="1"/>
    <col min="18" max="20" width="14.28515625" customWidth="1"/>
  </cols>
  <sheetData>
    <row r="2" spans="1:20" x14ac:dyDescent="0.25">
      <c r="L2" s="50" t="s">
        <v>692</v>
      </c>
      <c r="M2" s="51"/>
      <c r="N2" s="52"/>
      <c r="O2" s="50" t="s">
        <v>693</v>
      </c>
      <c r="P2" s="51"/>
      <c r="Q2" s="52"/>
      <c r="R2" s="50" t="s">
        <v>694</v>
      </c>
      <c r="S2" s="51"/>
      <c r="T2" s="52"/>
    </row>
    <row r="3" spans="1:20" ht="35.25" customHeight="1" x14ac:dyDescent="0.25">
      <c r="L3" s="42" t="s">
        <v>547</v>
      </c>
      <c r="M3" s="43" t="s">
        <v>547</v>
      </c>
      <c r="N3" s="44" t="s">
        <v>547</v>
      </c>
      <c r="O3" s="42" t="s">
        <v>260</v>
      </c>
      <c r="P3" s="43" t="s">
        <v>260</v>
      </c>
      <c r="Q3" s="44" t="s">
        <v>260</v>
      </c>
      <c r="R3" s="42" t="s">
        <v>548</v>
      </c>
      <c r="S3" s="43" t="s">
        <v>548</v>
      </c>
      <c r="T3" s="44" t="s">
        <v>548</v>
      </c>
    </row>
    <row r="4" spans="1:20" ht="36.75" customHeight="1" x14ac:dyDescent="0.25">
      <c r="A4" s="56" t="s">
        <v>0</v>
      </c>
      <c r="B4" s="56" t="s">
        <v>1</v>
      </c>
      <c r="C4" s="56" t="s">
        <v>2</v>
      </c>
      <c r="D4" s="56" t="s">
        <v>3</v>
      </c>
      <c r="E4" s="54" t="s">
        <v>4</v>
      </c>
      <c r="F4" s="55"/>
      <c r="G4" s="49"/>
      <c r="H4" s="54" t="s">
        <v>5</v>
      </c>
      <c r="I4" s="55"/>
      <c r="J4" s="55"/>
      <c r="K4" s="49"/>
      <c r="L4" s="46" t="s">
        <v>259</v>
      </c>
      <c r="M4" s="46" t="s">
        <v>263</v>
      </c>
      <c r="N4" s="48" t="s">
        <v>403</v>
      </c>
      <c r="O4" s="53" t="s">
        <v>259</v>
      </c>
      <c r="P4" s="53" t="s">
        <v>263</v>
      </c>
      <c r="Q4" s="48" t="s">
        <v>403</v>
      </c>
      <c r="R4" s="46" t="s">
        <v>259</v>
      </c>
      <c r="S4" s="46" t="s">
        <v>263</v>
      </c>
      <c r="T4" s="48" t="s">
        <v>403</v>
      </c>
    </row>
    <row r="5" spans="1:20" ht="51" x14ac:dyDescent="0.25">
      <c r="A5" s="46"/>
      <c r="B5" s="46"/>
      <c r="C5" s="46"/>
      <c r="D5" s="46"/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8</v>
      </c>
      <c r="K5" s="2" t="s">
        <v>11</v>
      </c>
      <c r="L5" s="47"/>
      <c r="M5" s="47"/>
      <c r="N5" s="49"/>
      <c r="O5" s="46"/>
      <c r="P5" s="46"/>
      <c r="Q5" s="49"/>
      <c r="R5" s="47"/>
      <c r="S5" s="47"/>
      <c r="T5" s="49"/>
    </row>
    <row r="6" spans="1:20" ht="45" x14ac:dyDescent="0.25">
      <c r="A6" s="3">
        <v>1</v>
      </c>
      <c r="B6" s="4" t="s">
        <v>12</v>
      </c>
      <c r="C6" s="4" t="s">
        <v>13</v>
      </c>
      <c r="D6" s="4" t="s">
        <v>14</v>
      </c>
      <c r="E6" s="5">
        <v>1</v>
      </c>
      <c r="F6" s="6" t="s">
        <v>15</v>
      </c>
      <c r="G6" s="5" t="s">
        <v>16</v>
      </c>
      <c r="H6" s="12"/>
      <c r="I6" s="5" t="str">
        <f>F6</f>
        <v>g</v>
      </c>
      <c r="J6" s="5" t="str">
        <f>G6</f>
        <v>N.D.</v>
      </c>
      <c r="K6" s="5" t="str">
        <f>IF(H6&gt;E6,"NON ACCETTABILE","OK")</f>
        <v>OK</v>
      </c>
      <c r="L6" s="26" t="s">
        <v>404</v>
      </c>
      <c r="M6" s="26" t="s">
        <v>405</v>
      </c>
      <c r="N6" s="27">
        <v>21.42</v>
      </c>
      <c r="O6" s="13"/>
      <c r="P6" s="13"/>
      <c r="Q6" s="14"/>
      <c r="R6" s="15" t="s">
        <v>549</v>
      </c>
      <c r="S6" s="16" t="s">
        <v>405</v>
      </c>
      <c r="T6" s="11">
        <v>64.260000000000005</v>
      </c>
    </row>
    <row r="7" spans="1:20" ht="30" x14ac:dyDescent="0.25">
      <c r="A7" s="3">
        <f>1+A6</f>
        <v>2</v>
      </c>
      <c r="B7" s="4" t="s">
        <v>17</v>
      </c>
      <c r="C7" s="4" t="s">
        <v>18</v>
      </c>
      <c r="D7" s="4" t="s">
        <v>14</v>
      </c>
      <c r="E7" s="5">
        <v>10</v>
      </c>
      <c r="F7" s="6" t="s">
        <v>15</v>
      </c>
      <c r="G7" s="5" t="s">
        <v>19</v>
      </c>
      <c r="H7" s="12"/>
      <c r="I7" s="5" t="str">
        <f t="shared" ref="I7:J70" si="0">F7</f>
        <v>g</v>
      </c>
      <c r="J7" s="5" t="str">
        <f t="shared" si="0"/>
        <v>VETRO</v>
      </c>
      <c r="K7" s="5" t="str">
        <f t="shared" ref="K7:K70" si="1">IF(H7&gt;E7,"NON ACCETTABILE","OK")</f>
        <v>OK</v>
      </c>
      <c r="L7" s="26" t="s">
        <v>404</v>
      </c>
      <c r="M7" s="26" t="s">
        <v>406</v>
      </c>
      <c r="N7" s="27">
        <v>117.2</v>
      </c>
      <c r="O7" s="13"/>
      <c r="P7" s="13"/>
      <c r="Q7" s="14"/>
      <c r="R7" s="15" t="s">
        <v>550</v>
      </c>
      <c r="S7" s="16"/>
      <c r="T7" s="11"/>
    </row>
    <row r="8" spans="1:20" ht="30" x14ac:dyDescent="0.25">
      <c r="A8" s="3">
        <f t="shared" ref="A8:A71" si="2">1+A7</f>
        <v>3</v>
      </c>
      <c r="B8" s="4" t="s">
        <v>20</v>
      </c>
      <c r="C8" s="4" t="s">
        <v>21</v>
      </c>
      <c r="D8" s="4" t="s">
        <v>14</v>
      </c>
      <c r="E8" s="5">
        <v>0.1</v>
      </c>
      <c r="F8" s="6" t="s">
        <v>22</v>
      </c>
      <c r="G8" s="5" t="s">
        <v>19</v>
      </c>
      <c r="H8" s="12"/>
      <c r="I8" s="5" t="str">
        <f t="shared" si="0"/>
        <v>l</v>
      </c>
      <c r="J8" s="5" t="str">
        <f t="shared" si="0"/>
        <v>VETRO</v>
      </c>
      <c r="K8" s="5" t="str">
        <f t="shared" si="1"/>
        <v>OK</v>
      </c>
      <c r="L8" s="26" t="s">
        <v>404</v>
      </c>
      <c r="M8" s="26" t="s">
        <v>407</v>
      </c>
      <c r="N8" s="27">
        <v>14.38</v>
      </c>
      <c r="O8" s="13"/>
      <c r="P8" s="13"/>
      <c r="Q8" s="14"/>
      <c r="R8" s="15" t="s">
        <v>551</v>
      </c>
      <c r="S8" s="16" t="s">
        <v>559</v>
      </c>
      <c r="T8" s="11">
        <v>15.27</v>
      </c>
    </row>
    <row r="9" spans="1:20" ht="30" x14ac:dyDescent="0.25">
      <c r="A9" s="3">
        <f t="shared" si="2"/>
        <v>4</v>
      </c>
      <c r="B9" s="4" t="s">
        <v>23</v>
      </c>
      <c r="C9" s="4" t="s">
        <v>21</v>
      </c>
      <c r="D9" s="4" t="s">
        <v>14</v>
      </c>
      <c r="E9" s="5">
        <v>1</v>
      </c>
      <c r="F9" s="6" t="s">
        <v>22</v>
      </c>
      <c r="G9" s="5" t="s">
        <v>19</v>
      </c>
      <c r="H9" s="12"/>
      <c r="I9" s="5" t="str">
        <f t="shared" si="0"/>
        <v>l</v>
      </c>
      <c r="J9" s="5" t="str">
        <f t="shared" si="0"/>
        <v>VETRO</v>
      </c>
      <c r="K9" s="5" t="str">
        <f t="shared" si="1"/>
        <v>OK</v>
      </c>
      <c r="L9" s="26" t="s">
        <v>408</v>
      </c>
      <c r="M9" s="26">
        <v>1031151000</v>
      </c>
      <c r="N9" s="27">
        <v>14.6</v>
      </c>
      <c r="O9" s="13" t="s">
        <v>260</v>
      </c>
      <c r="P9" s="17" t="s">
        <v>264</v>
      </c>
      <c r="Q9" s="14">
        <f>VLOOKUP(P9,[1]Sheet1!$B$1:$D$141,3,FALSE)</f>
        <v>22.826666666666668</v>
      </c>
      <c r="R9" s="15" t="s">
        <v>549</v>
      </c>
      <c r="S9" s="16" t="s">
        <v>560</v>
      </c>
      <c r="T9" s="11">
        <v>53.51</v>
      </c>
    </row>
    <row r="10" spans="1:20" ht="30" x14ac:dyDescent="0.25">
      <c r="A10" s="3">
        <f t="shared" si="2"/>
        <v>5</v>
      </c>
      <c r="B10" s="4" t="s">
        <v>23</v>
      </c>
      <c r="C10" s="4" t="s">
        <v>21</v>
      </c>
      <c r="D10" s="4" t="s">
        <v>14</v>
      </c>
      <c r="E10" s="5">
        <v>2.5</v>
      </c>
      <c r="F10" s="6" t="s">
        <v>22</v>
      </c>
      <c r="G10" s="5" t="s">
        <v>19</v>
      </c>
      <c r="H10" s="12"/>
      <c r="I10" s="5" t="str">
        <f t="shared" si="0"/>
        <v>l</v>
      </c>
      <c r="J10" s="5" t="str">
        <f t="shared" si="0"/>
        <v>VETRO</v>
      </c>
      <c r="K10" s="5" t="str">
        <f t="shared" si="1"/>
        <v>OK</v>
      </c>
      <c r="L10" s="26" t="s">
        <v>408</v>
      </c>
      <c r="M10" s="26">
        <v>1031152500</v>
      </c>
      <c r="N10" s="27">
        <v>30.6</v>
      </c>
      <c r="O10" s="13" t="s">
        <v>260</v>
      </c>
      <c r="P10" s="17" t="s">
        <v>265</v>
      </c>
      <c r="Q10" s="14">
        <f>VLOOKUP(P10,[1]Sheet1!$B$1:$D$141,3,FALSE)</f>
        <v>52.893333333333338</v>
      </c>
      <c r="R10" s="15" t="s">
        <v>549</v>
      </c>
      <c r="S10" s="16" t="s">
        <v>561</v>
      </c>
      <c r="T10" s="11">
        <v>103.3</v>
      </c>
    </row>
    <row r="11" spans="1:20" ht="30" x14ac:dyDescent="0.25">
      <c r="A11" s="3">
        <f t="shared" si="2"/>
        <v>6</v>
      </c>
      <c r="B11" s="4" t="s">
        <v>24</v>
      </c>
      <c r="C11" s="4" t="s">
        <v>25</v>
      </c>
      <c r="D11" s="4" t="s">
        <v>14</v>
      </c>
      <c r="E11" s="5">
        <v>1</v>
      </c>
      <c r="F11" s="6" t="s">
        <v>22</v>
      </c>
      <c r="G11" s="5" t="s">
        <v>19</v>
      </c>
      <c r="H11" s="12"/>
      <c r="I11" s="5" t="str">
        <f t="shared" si="0"/>
        <v>l</v>
      </c>
      <c r="J11" s="5" t="str">
        <f t="shared" si="0"/>
        <v>VETRO</v>
      </c>
      <c r="K11" s="5" t="str">
        <f t="shared" si="1"/>
        <v>OK</v>
      </c>
      <c r="L11" s="13" t="s">
        <v>404</v>
      </c>
      <c r="M11" s="18" t="s">
        <v>409</v>
      </c>
      <c r="N11" s="14">
        <v>10.1</v>
      </c>
      <c r="O11" s="26" t="s">
        <v>260</v>
      </c>
      <c r="P11" s="28" t="s">
        <v>266</v>
      </c>
      <c r="Q11" s="27">
        <f>VLOOKUP(P11,[1]Sheet1!$B$1:$D$141,3,FALSE)</f>
        <v>7.9333333333333336</v>
      </c>
      <c r="R11" s="15" t="s">
        <v>549</v>
      </c>
      <c r="S11" s="16" t="s">
        <v>562</v>
      </c>
      <c r="T11" s="11">
        <v>10.08</v>
      </c>
    </row>
    <row r="12" spans="1:20" ht="45" x14ac:dyDescent="0.25">
      <c r="A12" s="3">
        <f t="shared" si="2"/>
        <v>7</v>
      </c>
      <c r="B12" s="4" t="s">
        <v>26</v>
      </c>
      <c r="C12" s="4" t="s">
        <v>27</v>
      </c>
      <c r="D12" s="4" t="s">
        <v>14</v>
      </c>
      <c r="E12" s="5">
        <v>10</v>
      </c>
      <c r="F12" s="6" t="s">
        <v>15</v>
      </c>
      <c r="G12" s="5" t="s">
        <v>19</v>
      </c>
      <c r="H12" s="12"/>
      <c r="I12" s="5" t="str">
        <f t="shared" si="0"/>
        <v>g</v>
      </c>
      <c r="J12" s="5" t="str">
        <f t="shared" si="0"/>
        <v>VETRO</v>
      </c>
      <c r="K12" s="5" t="str">
        <f t="shared" si="1"/>
        <v>OK</v>
      </c>
      <c r="L12" s="26" t="s">
        <v>404</v>
      </c>
      <c r="M12" s="26" t="s">
        <v>410</v>
      </c>
      <c r="N12" s="27">
        <v>22.56</v>
      </c>
      <c r="O12" s="13"/>
      <c r="P12" s="13"/>
      <c r="Q12" s="14"/>
      <c r="R12" s="15" t="s">
        <v>552</v>
      </c>
      <c r="S12" s="16" t="s">
        <v>410</v>
      </c>
      <c r="T12" s="11">
        <v>50.36</v>
      </c>
    </row>
    <row r="13" spans="1:20" ht="30" x14ac:dyDescent="0.25">
      <c r="A13" s="3">
        <f t="shared" si="2"/>
        <v>8</v>
      </c>
      <c r="B13" s="4" t="s">
        <v>28</v>
      </c>
      <c r="C13" s="4" t="s">
        <v>29</v>
      </c>
      <c r="D13" s="4" t="s">
        <v>14</v>
      </c>
      <c r="E13" s="5">
        <v>5.0000000000000001E-3</v>
      </c>
      <c r="F13" s="6" t="s">
        <v>22</v>
      </c>
      <c r="G13" s="5" t="s">
        <v>16</v>
      </c>
      <c r="H13" s="12"/>
      <c r="I13" s="5" t="str">
        <f t="shared" si="0"/>
        <v>l</v>
      </c>
      <c r="J13" s="5" t="str">
        <f t="shared" si="0"/>
        <v>N.D.</v>
      </c>
      <c r="K13" s="5" t="str">
        <f t="shared" si="1"/>
        <v>OK</v>
      </c>
      <c r="L13" s="26" t="s">
        <v>404</v>
      </c>
      <c r="M13" s="26" t="s">
        <v>411</v>
      </c>
      <c r="N13" s="27">
        <v>43.89</v>
      </c>
      <c r="O13" s="13"/>
      <c r="P13" s="13"/>
      <c r="Q13" s="14"/>
      <c r="R13" s="15" t="s">
        <v>553</v>
      </c>
      <c r="S13" s="16" t="s">
        <v>563</v>
      </c>
      <c r="T13" s="11">
        <v>81.27</v>
      </c>
    </row>
    <row r="14" spans="1:20" ht="60" customHeight="1" x14ac:dyDescent="0.25">
      <c r="A14" s="7">
        <f t="shared" si="2"/>
        <v>9</v>
      </c>
      <c r="B14" s="8" t="s">
        <v>30</v>
      </c>
      <c r="C14" s="8" t="s">
        <v>31</v>
      </c>
      <c r="D14" s="8" t="s">
        <v>14</v>
      </c>
      <c r="E14" s="9">
        <v>500</v>
      </c>
      <c r="F14" s="9" t="s">
        <v>15</v>
      </c>
      <c r="G14" s="9" t="s">
        <v>19</v>
      </c>
      <c r="H14" s="12">
        <v>250</v>
      </c>
      <c r="I14" s="9" t="str">
        <f t="shared" si="0"/>
        <v>g</v>
      </c>
      <c r="J14" s="9" t="str">
        <f t="shared" si="0"/>
        <v>VETRO</v>
      </c>
      <c r="K14" s="9" t="str">
        <f t="shared" si="1"/>
        <v>OK</v>
      </c>
      <c r="L14" s="26" t="s">
        <v>404</v>
      </c>
      <c r="M14" s="26" t="s">
        <v>412</v>
      </c>
      <c r="N14" s="27">
        <v>28.73</v>
      </c>
      <c r="O14" s="13" t="s">
        <v>261</v>
      </c>
      <c r="P14" s="13" t="s">
        <v>267</v>
      </c>
      <c r="Q14" s="14">
        <v>76.8</v>
      </c>
      <c r="R14" s="15" t="s">
        <v>549</v>
      </c>
      <c r="S14" s="16" t="s">
        <v>412</v>
      </c>
      <c r="T14" s="11">
        <v>160.31</v>
      </c>
    </row>
    <row r="15" spans="1:20" ht="30" x14ac:dyDescent="0.25">
      <c r="A15" s="3">
        <f t="shared" si="2"/>
        <v>10</v>
      </c>
      <c r="B15" s="4" t="s">
        <v>32</v>
      </c>
      <c r="C15" s="4" t="s">
        <v>33</v>
      </c>
      <c r="D15" s="4" t="s">
        <v>14</v>
      </c>
      <c r="E15" s="5">
        <v>1</v>
      </c>
      <c r="F15" s="6" t="s">
        <v>22</v>
      </c>
      <c r="G15" s="5" t="s">
        <v>16</v>
      </c>
      <c r="H15" s="12"/>
      <c r="I15" s="5" t="str">
        <f t="shared" si="0"/>
        <v>l</v>
      </c>
      <c r="J15" s="5" t="str">
        <f t="shared" si="0"/>
        <v>N.D.</v>
      </c>
      <c r="K15" s="5" t="str">
        <f t="shared" si="1"/>
        <v>OK</v>
      </c>
      <c r="L15" s="13" t="s">
        <v>404</v>
      </c>
      <c r="M15" s="13" t="s">
        <v>413</v>
      </c>
      <c r="N15" s="14">
        <v>30.9</v>
      </c>
      <c r="O15" s="13" t="s">
        <v>260</v>
      </c>
      <c r="P15" s="17" t="s">
        <v>268</v>
      </c>
      <c r="Q15" s="14">
        <f>VLOOKUP(P15,[1]Sheet1!$B$1:$D$141,3,FALSE)</f>
        <v>13.893333333333333</v>
      </c>
      <c r="R15" s="29" t="s">
        <v>549</v>
      </c>
      <c r="S15" s="30" t="s">
        <v>564</v>
      </c>
      <c r="T15" s="31">
        <v>12.83</v>
      </c>
    </row>
    <row r="16" spans="1:20" ht="30" x14ac:dyDescent="0.25">
      <c r="A16" s="3">
        <f t="shared" si="2"/>
        <v>11</v>
      </c>
      <c r="B16" s="4" t="s">
        <v>32</v>
      </c>
      <c r="C16" s="4" t="s">
        <v>33</v>
      </c>
      <c r="D16" s="4" t="s">
        <v>14</v>
      </c>
      <c r="E16" s="5">
        <v>2.5</v>
      </c>
      <c r="F16" s="6" t="s">
        <v>22</v>
      </c>
      <c r="G16" s="5" t="s">
        <v>16</v>
      </c>
      <c r="H16" s="12"/>
      <c r="I16" s="5" t="str">
        <f t="shared" si="0"/>
        <v>l</v>
      </c>
      <c r="J16" s="5" t="str">
        <f t="shared" si="0"/>
        <v>N.D.</v>
      </c>
      <c r="K16" s="5" t="str">
        <f t="shared" si="1"/>
        <v>OK</v>
      </c>
      <c r="L16" s="13" t="s">
        <v>404</v>
      </c>
      <c r="M16" s="13" t="s">
        <v>414</v>
      </c>
      <c r="N16" s="14">
        <v>43.35</v>
      </c>
      <c r="O16" s="26" t="s">
        <v>260</v>
      </c>
      <c r="P16" s="28" t="s">
        <v>269</v>
      </c>
      <c r="Q16" s="27">
        <f>VLOOKUP(P16,[1]Sheet1!$B$1:$D$141,3,FALSE)</f>
        <v>28</v>
      </c>
      <c r="R16" s="15" t="s">
        <v>549</v>
      </c>
      <c r="S16" s="16" t="s">
        <v>565</v>
      </c>
      <c r="T16" s="11">
        <v>30.05</v>
      </c>
    </row>
    <row r="17" spans="1:20" ht="30" x14ac:dyDescent="0.25">
      <c r="A17" s="7">
        <f t="shared" si="2"/>
        <v>12</v>
      </c>
      <c r="B17" s="8" t="s">
        <v>34</v>
      </c>
      <c r="C17" s="8" t="s">
        <v>35</v>
      </c>
      <c r="D17" s="8" t="s">
        <v>14</v>
      </c>
      <c r="E17" s="9">
        <v>0.1</v>
      </c>
      <c r="F17" s="9" t="s">
        <v>22</v>
      </c>
      <c r="G17" s="9" t="s">
        <v>16</v>
      </c>
      <c r="H17" s="12"/>
      <c r="I17" s="9" t="str">
        <f t="shared" si="0"/>
        <v>l</v>
      </c>
      <c r="J17" s="9" t="str">
        <f t="shared" si="0"/>
        <v>N.D.</v>
      </c>
      <c r="K17" s="9" t="str">
        <f t="shared" si="1"/>
        <v>OK</v>
      </c>
      <c r="L17" s="13" t="s">
        <v>404</v>
      </c>
      <c r="M17" s="13" t="s">
        <v>415</v>
      </c>
      <c r="N17" s="14">
        <v>36.5</v>
      </c>
      <c r="O17" s="13"/>
      <c r="P17" s="19"/>
      <c r="Q17" s="14"/>
      <c r="R17" s="32" t="s">
        <v>549</v>
      </c>
      <c r="S17" s="30" t="s">
        <v>566</v>
      </c>
      <c r="T17" s="31">
        <v>12.15</v>
      </c>
    </row>
    <row r="18" spans="1:20" ht="30" x14ac:dyDescent="0.25">
      <c r="A18" s="3">
        <f t="shared" si="2"/>
        <v>13</v>
      </c>
      <c r="B18" s="4" t="s">
        <v>36</v>
      </c>
      <c r="C18" s="4" t="s">
        <v>37</v>
      </c>
      <c r="D18" s="4" t="s">
        <v>38</v>
      </c>
      <c r="E18" s="5">
        <v>1</v>
      </c>
      <c r="F18" s="6" t="s">
        <v>22</v>
      </c>
      <c r="G18" s="5" t="s">
        <v>19</v>
      </c>
      <c r="H18" s="12"/>
      <c r="I18" s="5" t="str">
        <f t="shared" si="0"/>
        <v>l</v>
      </c>
      <c r="J18" s="5" t="str">
        <f t="shared" si="0"/>
        <v>VETRO</v>
      </c>
      <c r="K18" s="5" t="str">
        <f t="shared" si="1"/>
        <v>OK</v>
      </c>
      <c r="L18" s="13" t="s">
        <v>404</v>
      </c>
      <c r="M18" s="13" t="s">
        <v>416</v>
      </c>
      <c r="N18" s="14">
        <v>12.15</v>
      </c>
      <c r="O18" s="13" t="s">
        <v>260</v>
      </c>
      <c r="P18" s="17" t="s">
        <v>270</v>
      </c>
      <c r="Q18" s="14">
        <f>VLOOKUP(P18,[1]Sheet1!$B$1:$D$141,3,FALSE)</f>
        <v>5.8133333333333335</v>
      </c>
      <c r="R18" s="29" t="s">
        <v>549</v>
      </c>
      <c r="S18" s="30" t="s">
        <v>567</v>
      </c>
      <c r="T18" s="31">
        <v>5.32</v>
      </c>
    </row>
    <row r="19" spans="1:20" ht="30" x14ac:dyDescent="0.25">
      <c r="A19" s="3">
        <f t="shared" si="2"/>
        <v>14</v>
      </c>
      <c r="B19" s="4" t="s">
        <v>36</v>
      </c>
      <c r="C19" s="4" t="s">
        <v>37</v>
      </c>
      <c r="D19" s="4" t="s">
        <v>14</v>
      </c>
      <c r="E19" s="5">
        <v>1</v>
      </c>
      <c r="F19" s="6" t="s">
        <v>22</v>
      </c>
      <c r="G19" s="5" t="s">
        <v>19</v>
      </c>
      <c r="H19" s="12"/>
      <c r="I19" s="5" t="str">
        <f t="shared" si="0"/>
        <v>l</v>
      </c>
      <c r="J19" s="5" t="str">
        <f t="shared" si="0"/>
        <v>VETRO</v>
      </c>
      <c r="K19" s="5" t="str">
        <f t="shared" si="1"/>
        <v>OK</v>
      </c>
      <c r="L19" s="13" t="s">
        <v>404</v>
      </c>
      <c r="M19" s="45">
        <v>59300</v>
      </c>
      <c r="N19" s="14">
        <v>6</v>
      </c>
      <c r="O19" s="13" t="s">
        <v>260</v>
      </c>
      <c r="P19" s="17" t="s">
        <v>271</v>
      </c>
      <c r="Q19" s="14">
        <f>VLOOKUP(P19,[1]Sheet1!$B$1:$D$141,3,FALSE)</f>
        <v>5.5066666666666668</v>
      </c>
      <c r="R19" s="29" t="s">
        <v>549</v>
      </c>
      <c r="S19" s="30" t="s">
        <v>568</v>
      </c>
      <c r="T19" s="31">
        <v>2.67</v>
      </c>
    </row>
    <row r="20" spans="1:20" ht="30" x14ac:dyDescent="0.25">
      <c r="A20" s="3">
        <f t="shared" si="2"/>
        <v>15</v>
      </c>
      <c r="B20" s="4" t="s">
        <v>36</v>
      </c>
      <c r="C20" s="4" t="s">
        <v>37</v>
      </c>
      <c r="D20" s="4" t="s">
        <v>14</v>
      </c>
      <c r="E20" s="5">
        <v>2.5</v>
      </c>
      <c r="F20" s="6" t="s">
        <v>22</v>
      </c>
      <c r="G20" s="5" t="s">
        <v>19</v>
      </c>
      <c r="H20" s="12"/>
      <c r="I20" s="5" t="str">
        <f t="shared" si="0"/>
        <v>l</v>
      </c>
      <c r="J20" s="5" t="str">
        <f t="shared" si="0"/>
        <v>VETRO</v>
      </c>
      <c r="K20" s="5" t="str">
        <f t="shared" si="1"/>
        <v>OK</v>
      </c>
      <c r="L20" s="13" t="s">
        <v>404</v>
      </c>
      <c r="M20" s="45">
        <v>59300</v>
      </c>
      <c r="N20" s="14">
        <v>6.4</v>
      </c>
      <c r="O20" s="13" t="s">
        <v>260</v>
      </c>
      <c r="P20" s="17" t="s">
        <v>272</v>
      </c>
      <c r="Q20" s="14">
        <f>VLOOKUP(P20,[1]Sheet1!$B$1:$D$141,3,FALSE)</f>
        <v>9.2133333333333329</v>
      </c>
      <c r="R20" s="29" t="s">
        <v>549</v>
      </c>
      <c r="S20" s="30" t="s">
        <v>569</v>
      </c>
      <c r="T20" s="31">
        <v>5.28</v>
      </c>
    </row>
    <row r="21" spans="1:20" ht="30" x14ac:dyDescent="0.25">
      <c r="A21" s="3">
        <f t="shared" si="2"/>
        <v>16</v>
      </c>
      <c r="B21" s="8" t="s">
        <v>39</v>
      </c>
      <c r="C21" s="8" t="s">
        <v>40</v>
      </c>
      <c r="D21" s="8" t="s">
        <v>14</v>
      </c>
      <c r="E21" s="9">
        <v>1</v>
      </c>
      <c r="F21" s="9" t="s">
        <v>22</v>
      </c>
      <c r="G21" s="9" t="s">
        <v>19</v>
      </c>
      <c r="H21" s="12"/>
      <c r="I21" s="5" t="str">
        <f t="shared" si="0"/>
        <v>l</v>
      </c>
      <c r="J21" s="5" t="str">
        <f t="shared" si="0"/>
        <v>VETRO</v>
      </c>
      <c r="K21" s="5" t="str">
        <f t="shared" si="1"/>
        <v>OK</v>
      </c>
      <c r="L21" s="26" t="s">
        <v>404</v>
      </c>
      <c r="M21" s="26" t="s">
        <v>417</v>
      </c>
      <c r="N21" s="27">
        <v>9.5</v>
      </c>
      <c r="O21" s="13" t="s">
        <v>260</v>
      </c>
      <c r="P21" s="17" t="s">
        <v>273</v>
      </c>
      <c r="Q21" s="14">
        <f>VLOOKUP(P21,[1]Sheet1!$B$1:$D$141,3,FALSE)</f>
        <v>10.106666666666667</v>
      </c>
      <c r="R21" s="15" t="s">
        <v>549</v>
      </c>
      <c r="S21" s="16" t="s">
        <v>570</v>
      </c>
      <c r="T21" s="11">
        <v>25.07</v>
      </c>
    </row>
    <row r="22" spans="1:20" ht="30" x14ac:dyDescent="0.25">
      <c r="A22" s="3">
        <f t="shared" si="2"/>
        <v>17</v>
      </c>
      <c r="B22" s="8" t="s">
        <v>39</v>
      </c>
      <c r="C22" s="8" t="s">
        <v>40</v>
      </c>
      <c r="D22" s="8" t="s">
        <v>14</v>
      </c>
      <c r="E22" s="9">
        <v>2.5</v>
      </c>
      <c r="F22" s="9" t="s">
        <v>22</v>
      </c>
      <c r="G22" s="9" t="s">
        <v>19</v>
      </c>
      <c r="H22" s="12"/>
      <c r="I22" s="5" t="str">
        <f t="shared" si="0"/>
        <v>l</v>
      </c>
      <c r="J22" s="5" t="str">
        <f t="shared" si="0"/>
        <v>VETRO</v>
      </c>
      <c r="K22" s="5" t="str">
        <f t="shared" si="1"/>
        <v>OK</v>
      </c>
      <c r="L22" s="26" t="s">
        <v>404</v>
      </c>
      <c r="M22" s="26" t="s">
        <v>418</v>
      </c>
      <c r="N22" s="27">
        <v>22</v>
      </c>
      <c r="O22" s="13" t="s">
        <v>260</v>
      </c>
      <c r="P22" s="17" t="s">
        <v>274</v>
      </c>
      <c r="Q22" s="14">
        <f>VLOOKUP(P22,[1]Sheet1!$B$1:$D$141,3,FALSE)</f>
        <v>28.573333333333334</v>
      </c>
      <c r="R22" s="15" t="s">
        <v>549</v>
      </c>
      <c r="S22" s="16" t="s">
        <v>571</v>
      </c>
      <c r="T22" s="11">
        <v>47.75</v>
      </c>
    </row>
    <row r="23" spans="1:20" ht="30" x14ac:dyDescent="0.25">
      <c r="A23" s="3">
        <f t="shared" si="2"/>
        <v>18</v>
      </c>
      <c r="B23" s="4" t="s">
        <v>41</v>
      </c>
      <c r="C23" s="4" t="s">
        <v>42</v>
      </c>
      <c r="D23" s="4" t="s">
        <v>14</v>
      </c>
      <c r="E23" s="5">
        <v>1</v>
      </c>
      <c r="F23" s="6" t="s">
        <v>15</v>
      </c>
      <c r="G23" s="5" t="s">
        <v>16</v>
      </c>
      <c r="H23" s="12"/>
      <c r="I23" s="5" t="str">
        <f t="shared" si="0"/>
        <v>g</v>
      </c>
      <c r="J23" s="5" t="str">
        <f t="shared" si="0"/>
        <v>N.D.</v>
      </c>
      <c r="K23" s="5" t="str">
        <f t="shared" si="1"/>
        <v>OK</v>
      </c>
      <c r="L23" s="26" t="s">
        <v>404</v>
      </c>
      <c r="M23" s="26" t="s">
        <v>419</v>
      </c>
      <c r="N23" s="27">
        <v>16.760000000000002</v>
      </c>
      <c r="O23" s="13"/>
      <c r="P23" s="13"/>
      <c r="Q23" s="14"/>
      <c r="R23" s="20" t="s">
        <v>550</v>
      </c>
      <c r="S23" s="16"/>
      <c r="T23" s="11"/>
    </row>
    <row r="24" spans="1:20" ht="45" x14ac:dyDescent="0.25">
      <c r="A24" s="3">
        <f t="shared" si="2"/>
        <v>19</v>
      </c>
      <c r="B24" s="4" t="s">
        <v>43</v>
      </c>
      <c r="C24" s="4" t="s">
        <v>44</v>
      </c>
      <c r="D24" s="4" t="s">
        <v>14</v>
      </c>
      <c r="E24" s="5">
        <v>1</v>
      </c>
      <c r="F24" s="6" t="s">
        <v>15</v>
      </c>
      <c r="G24" s="5" t="s">
        <v>16</v>
      </c>
      <c r="H24" s="12"/>
      <c r="I24" s="5" t="str">
        <f t="shared" si="0"/>
        <v>g</v>
      </c>
      <c r="J24" s="5" t="str">
        <f t="shared" si="0"/>
        <v>N.D.</v>
      </c>
      <c r="K24" s="5" t="str">
        <f t="shared" si="1"/>
        <v>OK</v>
      </c>
      <c r="L24" s="26" t="s">
        <v>404</v>
      </c>
      <c r="M24" s="26" t="s">
        <v>420</v>
      </c>
      <c r="N24" s="27">
        <v>12</v>
      </c>
      <c r="O24" s="13"/>
      <c r="P24" s="13"/>
      <c r="Q24" s="14"/>
      <c r="R24" s="15" t="s">
        <v>550</v>
      </c>
      <c r="S24" s="16"/>
      <c r="T24" s="11"/>
    </row>
    <row r="25" spans="1:20" ht="30" x14ac:dyDescent="0.25">
      <c r="A25" s="3">
        <f t="shared" si="2"/>
        <v>20</v>
      </c>
      <c r="B25" s="4" t="s">
        <v>45</v>
      </c>
      <c r="C25" s="4" t="s">
        <v>46</v>
      </c>
      <c r="D25" s="4" t="s">
        <v>14</v>
      </c>
      <c r="E25" s="5">
        <v>10</v>
      </c>
      <c r="F25" s="6" t="s">
        <v>15</v>
      </c>
      <c r="G25" s="5" t="s">
        <v>16</v>
      </c>
      <c r="H25" s="12"/>
      <c r="I25" s="5" t="str">
        <f t="shared" si="0"/>
        <v>g</v>
      </c>
      <c r="J25" s="5" t="str">
        <f t="shared" si="0"/>
        <v>N.D.</v>
      </c>
      <c r="K25" s="5" t="str">
        <f t="shared" si="1"/>
        <v>OK</v>
      </c>
      <c r="L25" s="26" t="s">
        <v>404</v>
      </c>
      <c r="M25" s="26" t="s">
        <v>421</v>
      </c>
      <c r="N25" s="27">
        <v>79.3</v>
      </c>
      <c r="O25" s="13"/>
      <c r="P25" s="13"/>
      <c r="Q25" s="14"/>
      <c r="R25" s="15" t="s">
        <v>550</v>
      </c>
      <c r="S25" s="16"/>
      <c r="T25" s="11"/>
    </row>
    <row r="26" spans="1:20" ht="60" x14ac:dyDescent="0.25">
      <c r="A26" s="3">
        <f t="shared" si="2"/>
        <v>21</v>
      </c>
      <c r="B26" s="4" t="s">
        <v>47</v>
      </c>
      <c r="C26" s="4" t="s">
        <v>48</v>
      </c>
      <c r="D26" s="4" t="s">
        <v>14</v>
      </c>
      <c r="E26" s="5">
        <v>1</v>
      </c>
      <c r="F26" s="6" t="s">
        <v>15</v>
      </c>
      <c r="G26" s="5" t="s">
        <v>16</v>
      </c>
      <c r="H26" s="12"/>
      <c r="I26" s="5" t="str">
        <f t="shared" si="0"/>
        <v>g</v>
      </c>
      <c r="J26" s="5" t="str">
        <f t="shared" si="0"/>
        <v>N.D.</v>
      </c>
      <c r="K26" s="5" t="str">
        <f t="shared" si="1"/>
        <v>OK</v>
      </c>
      <c r="L26" s="26" t="s">
        <v>404</v>
      </c>
      <c r="M26" s="26" t="s">
        <v>422</v>
      </c>
      <c r="N26" s="27">
        <v>308.39999999999998</v>
      </c>
      <c r="O26" s="13"/>
      <c r="P26" s="13"/>
      <c r="Q26" s="14"/>
      <c r="R26" s="15" t="s">
        <v>550</v>
      </c>
      <c r="S26" s="16"/>
      <c r="T26" s="11"/>
    </row>
    <row r="27" spans="1:20" ht="30" x14ac:dyDescent="0.25">
      <c r="A27" s="3">
        <f t="shared" si="2"/>
        <v>22</v>
      </c>
      <c r="B27" s="4" t="s">
        <v>49</v>
      </c>
      <c r="C27" s="4" t="s">
        <v>50</v>
      </c>
      <c r="D27" s="4" t="s">
        <v>14</v>
      </c>
      <c r="E27" s="5">
        <v>1</v>
      </c>
      <c r="F27" s="6" t="s">
        <v>22</v>
      </c>
      <c r="G27" s="5" t="s">
        <v>19</v>
      </c>
      <c r="H27" s="12"/>
      <c r="I27" s="5" t="str">
        <f t="shared" si="0"/>
        <v>l</v>
      </c>
      <c r="J27" s="5" t="str">
        <f t="shared" si="0"/>
        <v>VETRO</v>
      </c>
      <c r="K27" s="5" t="str">
        <f t="shared" si="1"/>
        <v>OK</v>
      </c>
      <c r="L27" s="13" t="s">
        <v>404</v>
      </c>
      <c r="M27" s="13" t="s">
        <v>423</v>
      </c>
      <c r="N27" s="14">
        <v>12</v>
      </c>
      <c r="O27" s="26" t="s">
        <v>260</v>
      </c>
      <c r="P27" s="28" t="s">
        <v>275</v>
      </c>
      <c r="Q27" s="27">
        <f>VLOOKUP(P27,[1]Sheet1!$B$1:$D$141,3,FALSE)</f>
        <v>4.2666666666666666</v>
      </c>
      <c r="R27" s="15" t="s">
        <v>549</v>
      </c>
      <c r="S27" s="16" t="s">
        <v>572</v>
      </c>
      <c r="T27" s="11">
        <v>5.67</v>
      </c>
    </row>
    <row r="28" spans="1:20" ht="30" x14ac:dyDescent="0.25">
      <c r="A28" s="3">
        <f t="shared" si="2"/>
        <v>23</v>
      </c>
      <c r="B28" s="4" t="s">
        <v>51</v>
      </c>
      <c r="C28" s="4" t="s">
        <v>52</v>
      </c>
      <c r="D28" s="4" t="s">
        <v>14</v>
      </c>
      <c r="E28" s="5">
        <v>0.1</v>
      </c>
      <c r="F28" s="6" t="s">
        <v>22</v>
      </c>
      <c r="G28" s="5" t="s">
        <v>19</v>
      </c>
      <c r="H28" s="12"/>
      <c r="I28" s="5" t="str">
        <f t="shared" si="0"/>
        <v>l</v>
      </c>
      <c r="J28" s="5" t="str">
        <f t="shared" si="0"/>
        <v>VETRO</v>
      </c>
      <c r="K28" s="5" t="str">
        <f t="shared" si="1"/>
        <v>OK</v>
      </c>
      <c r="L28" s="26" t="s">
        <v>404</v>
      </c>
      <c r="M28" s="26" t="s">
        <v>424</v>
      </c>
      <c r="N28" s="27">
        <v>11.8</v>
      </c>
      <c r="O28" s="13"/>
      <c r="P28" s="13"/>
      <c r="Q28" s="14"/>
      <c r="R28" s="15" t="s">
        <v>552</v>
      </c>
      <c r="S28" s="16" t="s">
        <v>424</v>
      </c>
      <c r="T28" s="11">
        <v>20.56</v>
      </c>
    </row>
    <row r="29" spans="1:20" ht="30" x14ac:dyDescent="0.25">
      <c r="A29" s="3">
        <f t="shared" si="2"/>
        <v>24</v>
      </c>
      <c r="B29" s="4" t="s">
        <v>53</v>
      </c>
      <c r="C29" s="4" t="s">
        <v>54</v>
      </c>
      <c r="D29" s="4" t="s">
        <v>14</v>
      </c>
      <c r="E29" s="5">
        <v>1</v>
      </c>
      <c r="F29" s="6" t="s">
        <v>22</v>
      </c>
      <c r="G29" s="5" t="s">
        <v>19</v>
      </c>
      <c r="H29" s="12"/>
      <c r="I29" s="5" t="str">
        <f t="shared" si="0"/>
        <v>l</v>
      </c>
      <c r="J29" s="5" t="str">
        <f t="shared" si="0"/>
        <v>VETRO</v>
      </c>
      <c r="K29" s="5" t="str">
        <f t="shared" si="1"/>
        <v>OK</v>
      </c>
      <c r="L29" s="13" t="s">
        <v>404</v>
      </c>
      <c r="M29" s="13" t="s">
        <v>425</v>
      </c>
      <c r="N29" s="14">
        <v>3.8</v>
      </c>
      <c r="O29" s="13" t="s">
        <v>260</v>
      </c>
      <c r="P29" s="17" t="s">
        <v>276</v>
      </c>
      <c r="Q29" s="14">
        <f>VLOOKUP(P29,[1]Sheet1!$B$1:$D$141,3,FALSE)</f>
        <v>4.6533333333333333</v>
      </c>
      <c r="R29" s="29" t="s">
        <v>549</v>
      </c>
      <c r="S29" s="30" t="s">
        <v>573</v>
      </c>
      <c r="T29" s="31">
        <v>2.9</v>
      </c>
    </row>
    <row r="30" spans="1:20" ht="30" x14ac:dyDescent="0.25">
      <c r="A30" s="3">
        <f t="shared" si="2"/>
        <v>25</v>
      </c>
      <c r="B30" s="10" t="s">
        <v>53</v>
      </c>
      <c r="C30" s="10" t="s">
        <v>54</v>
      </c>
      <c r="D30" s="10" t="s">
        <v>14</v>
      </c>
      <c r="E30" s="6">
        <v>2.5</v>
      </c>
      <c r="F30" s="6" t="s">
        <v>22</v>
      </c>
      <c r="G30" s="5" t="s">
        <v>19</v>
      </c>
      <c r="H30" s="12"/>
      <c r="I30" s="5" t="str">
        <f t="shared" si="0"/>
        <v>l</v>
      </c>
      <c r="J30" s="5" t="str">
        <f t="shared" si="0"/>
        <v>VETRO</v>
      </c>
      <c r="K30" s="5" t="str">
        <f t="shared" si="1"/>
        <v>OK</v>
      </c>
      <c r="L30" s="26" t="s">
        <v>404</v>
      </c>
      <c r="M30" s="26" t="s">
        <v>426</v>
      </c>
      <c r="N30" s="27">
        <v>5</v>
      </c>
      <c r="O30" s="13" t="s">
        <v>260</v>
      </c>
      <c r="P30" s="17" t="s">
        <v>277</v>
      </c>
      <c r="Q30" s="14">
        <f>VLOOKUP(P30,[1]Sheet1!$B$1:$D$141,3,FALSE)</f>
        <v>7.5333333333333341</v>
      </c>
      <c r="R30" s="15" t="s">
        <v>549</v>
      </c>
      <c r="S30" s="16" t="s">
        <v>574</v>
      </c>
      <c r="T30" s="11">
        <v>5.7</v>
      </c>
    </row>
    <row r="31" spans="1:20" ht="30" x14ac:dyDescent="0.25">
      <c r="A31" s="7">
        <f t="shared" si="2"/>
        <v>26</v>
      </c>
      <c r="B31" s="8" t="s">
        <v>53</v>
      </c>
      <c r="C31" s="8" t="s">
        <v>54</v>
      </c>
      <c r="D31" s="8" t="s">
        <v>55</v>
      </c>
      <c r="E31" s="9">
        <v>2.5</v>
      </c>
      <c r="F31" s="9" t="s">
        <v>22</v>
      </c>
      <c r="G31" s="9" t="s">
        <v>19</v>
      </c>
      <c r="H31" s="12"/>
      <c r="I31" s="9" t="str">
        <f t="shared" si="0"/>
        <v>l</v>
      </c>
      <c r="J31" s="9" t="str">
        <f t="shared" si="0"/>
        <v>VETRO</v>
      </c>
      <c r="K31" s="9" t="str">
        <f t="shared" si="1"/>
        <v>OK</v>
      </c>
      <c r="L31" s="13"/>
      <c r="M31" s="13"/>
      <c r="N31" s="14"/>
      <c r="O31" s="13" t="s">
        <v>260</v>
      </c>
      <c r="P31" s="21" t="s">
        <v>278</v>
      </c>
      <c r="Q31" s="14">
        <v>6.53</v>
      </c>
      <c r="R31" s="29" t="s">
        <v>549</v>
      </c>
      <c r="S31" s="30" t="s">
        <v>574</v>
      </c>
      <c r="T31" s="31">
        <v>5.7</v>
      </c>
    </row>
    <row r="32" spans="1:20" ht="30" x14ac:dyDescent="0.25">
      <c r="A32" s="3">
        <f t="shared" si="2"/>
        <v>27</v>
      </c>
      <c r="B32" s="4" t="s">
        <v>53</v>
      </c>
      <c r="C32" s="4" t="s">
        <v>54</v>
      </c>
      <c r="D32" s="4" t="s">
        <v>38</v>
      </c>
      <c r="E32" s="5">
        <v>2.5</v>
      </c>
      <c r="F32" s="6" t="s">
        <v>22</v>
      </c>
      <c r="G32" s="5" t="s">
        <v>19</v>
      </c>
      <c r="H32" s="12"/>
      <c r="I32" s="5" t="str">
        <f t="shared" si="0"/>
        <v>l</v>
      </c>
      <c r="J32" s="5" t="str">
        <f t="shared" si="0"/>
        <v>VETRO</v>
      </c>
      <c r="K32" s="5" t="str">
        <f t="shared" si="1"/>
        <v>OK</v>
      </c>
      <c r="L32" s="13" t="s">
        <v>404</v>
      </c>
      <c r="M32" s="13" t="s">
        <v>427</v>
      </c>
      <c r="N32" s="14">
        <v>11.5</v>
      </c>
      <c r="O32" s="26" t="s">
        <v>260</v>
      </c>
      <c r="P32" s="28" t="s">
        <v>279</v>
      </c>
      <c r="Q32" s="27">
        <f>VLOOKUP(P32,[1]Sheet1!$B$1:$D$141,3,FALSE)</f>
        <v>8.48</v>
      </c>
      <c r="R32" s="15" t="s">
        <v>549</v>
      </c>
      <c r="S32" s="16" t="s">
        <v>575</v>
      </c>
      <c r="T32" s="11">
        <v>10.64</v>
      </c>
    </row>
    <row r="33" spans="1:20" ht="30" x14ac:dyDescent="0.25">
      <c r="A33" s="7">
        <f t="shared" si="2"/>
        <v>28</v>
      </c>
      <c r="B33" s="8" t="s">
        <v>53</v>
      </c>
      <c r="C33" s="8" t="s">
        <v>54</v>
      </c>
      <c r="D33" s="8" t="s">
        <v>55</v>
      </c>
      <c r="E33" s="9">
        <v>5</v>
      </c>
      <c r="F33" s="9" t="s">
        <v>22</v>
      </c>
      <c r="G33" s="9" t="s">
        <v>19</v>
      </c>
      <c r="H33" s="12"/>
      <c r="I33" s="9" t="str">
        <f t="shared" si="0"/>
        <v>l</v>
      </c>
      <c r="J33" s="9" t="str">
        <f t="shared" si="0"/>
        <v>VETRO</v>
      </c>
      <c r="K33" s="9" t="str">
        <f t="shared" si="1"/>
        <v>OK</v>
      </c>
      <c r="L33" s="13"/>
      <c r="M33" s="13"/>
      <c r="N33" s="14"/>
      <c r="O33" s="13" t="s">
        <v>260</v>
      </c>
      <c r="P33" s="17" t="s">
        <v>280</v>
      </c>
      <c r="Q33" s="14">
        <v>9.32</v>
      </c>
      <c r="R33" s="29" t="s">
        <v>549</v>
      </c>
      <c r="S33" s="30" t="s">
        <v>576</v>
      </c>
      <c r="T33" s="31">
        <v>6.08</v>
      </c>
    </row>
    <row r="34" spans="1:20" ht="30" x14ac:dyDescent="0.25">
      <c r="A34" s="7">
        <f t="shared" si="2"/>
        <v>29</v>
      </c>
      <c r="B34" s="8" t="s">
        <v>53</v>
      </c>
      <c r="C34" s="8" t="s">
        <v>54</v>
      </c>
      <c r="D34" s="8" t="s">
        <v>55</v>
      </c>
      <c r="E34" s="9">
        <v>25</v>
      </c>
      <c r="F34" s="9" t="s">
        <v>22</v>
      </c>
      <c r="G34" s="9" t="s">
        <v>56</v>
      </c>
      <c r="H34" s="12"/>
      <c r="I34" s="9" t="str">
        <f t="shared" si="0"/>
        <v>l</v>
      </c>
      <c r="J34" s="9" t="str">
        <f t="shared" si="0"/>
        <v>FUSTI IN INOX</v>
      </c>
      <c r="K34" s="9" t="str">
        <f t="shared" si="1"/>
        <v>OK</v>
      </c>
      <c r="L34" s="13" t="s">
        <v>408</v>
      </c>
      <c r="M34" s="13">
        <v>1000146025</v>
      </c>
      <c r="N34" s="14">
        <v>58.2</v>
      </c>
      <c r="O34" s="26" t="s">
        <v>260</v>
      </c>
      <c r="P34" s="33" t="s">
        <v>281</v>
      </c>
      <c r="Q34" s="27">
        <v>47.41</v>
      </c>
      <c r="R34" s="15" t="s">
        <v>550</v>
      </c>
      <c r="S34" s="16"/>
      <c r="T34" s="11"/>
    </row>
    <row r="35" spans="1:20" ht="30" x14ac:dyDescent="0.25">
      <c r="A35" s="3">
        <f t="shared" si="2"/>
        <v>30</v>
      </c>
      <c r="B35" s="4" t="s">
        <v>57</v>
      </c>
      <c r="C35" s="4" t="s">
        <v>54</v>
      </c>
      <c r="D35" s="4" t="s">
        <v>38</v>
      </c>
      <c r="E35" s="5">
        <v>1</v>
      </c>
      <c r="F35" s="6" t="s">
        <v>22</v>
      </c>
      <c r="G35" s="5" t="s">
        <v>19</v>
      </c>
      <c r="H35" s="12"/>
      <c r="I35" s="5" t="str">
        <f t="shared" si="0"/>
        <v>l</v>
      </c>
      <c r="J35" s="5" t="str">
        <f t="shared" si="0"/>
        <v>VETRO</v>
      </c>
      <c r="K35" s="5" t="str">
        <f t="shared" si="1"/>
        <v>OK</v>
      </c>
      <c r="L35" s="13" t="s">
        <v>404</v>
      </c>
      <c r="M35" s="13" t="s">
        <v>428</v>
      </c>
      <c r="N35" s="14">
        <v>5.7</v>
      </c>
      <c r="O35" s="13" t="s">
        <v>260</v>
      </c>
      <c r="P35" s="17" t="s">
        <v>282</v>
      </c>
      <c r="Q35" s="14">
        <f>VLOOKUP(P35,[1]Sheet1!$B$1:$D$141,3,FALSE)</f>
        <v>6.4133333333333331</v>
      </c>
      <c r="R35" s="29" t="s">
        <v>549</v>
      </c>
      <c r="S35" s="30" t="s">
        <v>577</v>
      </c>
      <c r="T35" s="31">
        <v>5.24</v>
      </c>
    </row>
    <row r="36" spans="1:20" ht="30" x14ac:dyDescent="0.25">
      <c r="A36" s="3">
        <f t="shared" si="2"/>
        <v>31</v>
      </c>
      <c r="B36" s="4" t="s">
        <v>58</v>
      </c>
      <c r="C36" s="4" t="s">
        <v>59</v>
      </c>
      <c r="D36" s="4" t="s">
        <v>60</v>
      </c>
      <c r="E36" s="5">
        <v>10</v>
      </c>
      <c r="F36" s="6" t="s">
        <v>15</v>
      </c>
      <c r="G36" s="5" t="s">
        <v>19</v>
      </c>
      <c r="H36" s="12"/>
      <c r="I36" s="5" t="str">
        <f t="shared" si="0"/>
        <v>g</v>
      </c>
      <c r="J36" s="5" t="str">
        <f t="shared" si="0"/>
        <v>VETRO</v>
      </c>
      <c r="K36" s="5" t="str">
        <f t="shared" si="1"/>
        <v>OK</v>
      </c>
      <c r="L36" s="13" t="s">
        <v>404</v>
      </c>
      <c r="M36" s="13" t="s">
        <v>429</v>
      </c>
      <c r="N36" s="23">
        <v>17</v>
      </c>
      <c r="O36" s="26" t="s">
        <v>260</v>
      </c>
      <c r="P36" s="28" t="s">
        <v>283</v>
      </c>
      <c r="Q36" s="27">
        <f>VLOOKUP(P36,[1]Sheet1!$B$1:$D$141,3,FALSE)</f>
        <v>13.066666666666668</v>
      </c>
      <c r="R36" s="15" t="s">
        <v>550</v>
      </c>
      <c r="S36" s="16"/>
      <c r="T36" s="11"/>
    </row>
    <row r="37" spans="1:20" ht="30" customHeight="1" x14ac:dyDescent="0.25">
      <c r="A37" s="3">
        <f t="shared" si="2"/>
        <v>32</v>
      </c>
      <c r="B37" s="4" t="s">
        <v>61</v>
      </c>
      <c r="C37" s="4" t="s">
        <v>62</v>
      </c>
      <c r="D37" s="4" t="s">
        <v>63</v>
      </c>
      <c r="E37" s="5">
        <v>1</v>
      </c>
      <c r="F37" s="6" t="s">
        <v>22</v>
      </c>
      <c r="G37" s="5" t="s">
        <v>19</v>
      </c>
      <c r="H37" s="12"/>
      <c r="I37" s="5" t="str">
        <f t="shared" si="0"/>
        <v>l</v>
      </c>
      <c r="J37" s="5" t="str">
        <f t="shared" si="0"/>
        <v>VETRO</v>
      </c>
      <c r="K37" s="5" t="str">
        <f t="shared" si="1"/>
        <v>OK</v>
      </c>
      <c r="L37" s="13" t="s">
        <v>408</v>
      </c>
      <c r="M37" s="13">
        <v>1000291000</v>
      </c>
      <c r="N37" s="23">
        <v>33.6</v>
      </c>
      <c r="O37" s="26" t="s">
        <v>260</v>
      </c>
      <c r="P37" s="28" t="s">
        <v>284</v>
      </c>
      <c r="Q37" s="27">
        <f>VLOOKUP(P37,[1]Sheet1!$B$1:$D$141,3,FALSE)</f>
        <v>10.186666666666666</v>
      </c>
      <c r="R37" s="15" t="s">
        <v>549</v>
      </c>
      <c r="S37" s="16" t="s">
        <v>578</v>
      </c>
      <c r="T37" s="11">
        <v>12.5</v>
      </c>
    </row>
    <row r="38" spans="1:20" ht="30" x14ac:dyDescent="0.25">
      <c r="A38" s="3">
        <f t="shared" si="2"/>
        <v>33</v>
      </c>
      <c r="B38" s="4" t="s">
        <v>61</v>
      </c>
      <c r="C38" s="4" t="s">
        <v>62</v>
      </c>
      <c r="D38" s="4" t="s">
        <v>38</v>
      </c>
      <c r="E38" s="5">
        <v>1</v>
      </c>
      <c r="F38" s="6" t="s">
        <v>22</v>
      </c>
      <c r="G38" s="5" t="s">
        <v>19</v>
      </c>
      <c r="H38" s="12"/>
      <c r="I38" s="5" t="str">
        <f t="shared" si="0"/>
        <v>l</v>
      </c>
      <c r="J38" s="5" t="str">
        <f t="shared" si="0"/>
        <v>VETRO</v>
      </c>
      <c r="K38" s="5" t="str">
        <f t="shared" si="1"/>
        <v>OK</v>
      </c>
      <c r="L38" s="26" t="s">
        <v>404</v>
      </c>
      <c r="M38" s="26" t="s">
        <v>430</v>
      </c>
      <c r="N38" s="27">
        <v>6.5</v>
      </c>
      <c r="O38" s="13" t="s">
        <v>260</v>
      </c>
      <c r="P38" s="17" t="s">
        <v>285</v>
      </c>
      <c r="Q38" s="14">
        <f>VLOOKUP(P38,[1]Sheet1!$B$1:$D$141,3,FALSE)</f>
        <v>9.0266666666666655</v>
      </c>
      <c r="R38" s="15" t="s">
        <v>549</v>
      </c>
      <c r="S38" s="16" t="s">
        <v>579</v>
      </c>
      <c r="T38" s="11">
        <v>8.51</v>
      </c>
    </row>
    <row r="39" spans="1:20" ht="30" x14ac:dyDescent="0.25">
      <c r="A39" s="3">
        <f t="shared" si="2"/>
        <v>34</v>
      </c>
      <c r="B39" s="8" t="s">
        <v>61</v>
      </c>
      <c r="C39" s="8" t="s">
        <v>62</v>
      </c>
      <c r="D39" s="4" t="s">
        <v>38</v>
      </c>
      <c r="E39" s="9">
        <v>2.5</v>
      </c>
      <c r="F39" s="6" t="s">
        <v>22</v>
      </c>
      <c r="G39" s="5" t="s">
        <v>19</v>
      </c>
      <c r="H39" s="12"/>
      <c r="I39" s="5" t="str">
        <f t="shared" si="0"/>
        <v>l</v>
      </c>
      <c r="J39" s="5" t="str">
        <f t="shared" si="0"/>
        <v>VETRO</v>
      </c>
      <c r="K39" s="5" t="str">
        <f t="shared" si="1"/>
        <v>OK</v>
      </c>
      <c r="L39" s="13" t="s">
        <v>404</v>
      </c>
      <c r="M39" s="13" t="s">
        <v>431</v>
      </c>
      <c r="N39" s="14">
        <v>15.5</v>
      </c>
      <c r="O39" s="13" t="s">
        <v>260</v>
      </c>
      <c r="P39" s="17" t="s">
        <v>286</v>
      </c>
      <c r="Q39" s="14">
        <f>VLOOKUP(P39,[1]Sheet1!$B$1:$D$141,3,FALSE)</f>
        <v>19.919999999999998</v>
      </c>
      <c r="R39" s="29" t="s">
        <v>549</v>
      </c>
      <c r="S39" s="30" t="s">
        <v>580</v>
      </c>
      <c r="T39" s="31">
        <v>14.89</v>
      </c>
    </row>
    <row r="40" spans="1:20" ht="30" customHeight="1" x14ac:dyDescent="0.25">
      <c r="A40" s="3">
        <f t="shared" si="2"/>
        <v>35</v>
      </c>
      <c r="B40" s="10" t="s">
        <v>61</v>
      </c>
      <c r="C40" s="10" t="s">
        <v>62</v>
      </c>
      <c r="D40" s="10" t="s">
        <v>63</v>
      </c>
      <c r="E40" s="6">
        <v>2.5</v>
      </c>
      <c r="F40" s="6" t="s">
        <v>22</v>
      </c>
      <c r="G40" s="5" t="s">
        <v>19</v>
      </c>
      <c r="H40" s="12"/>
      <c r="I40" s="5" t="str">
        <f t="shared" si="0"/>
        <v>l</v>
      </c>
      <c r="J40" s="5" t="str">
        <f t="shared" si="0"/>
        <v>VETRO</v>
      </c>
      <c r="K40" s="5" t="str">
        <f t="shared" si="1"/>
        <v>OK</v>
      </c>
      <c r="L40" s="26" t="s">
        <v>408</v>
      </c>
      <c r="M40" s="26">
        <v>1142912500</v>
      </c>
      <c r="N40" s="27">
        <v>21.5</v>
      </c>
      <c r="O40" s="13" t="s">
        <v>260</v>
      </c>
      <c r="P40" s="17" t="s">
        <v>287</v>
      </c>
      <c r="Q40" s="14">
        <f>VLOOKUP(P40,[1]Sheet1!$B$1:$D$141,3,FALSE)</f>
        <v>21.77333333333333</v>
      </c>
      <c r="R40" s="15" t="s">
        <v>549</v>
      </c>
      <c r="S40" s="16" t="s">
        <v>581</v>
      </c>
      <c r="T40" s="11">
        <v>23.94</v>
      </c>
    </row>
    <row r="41" spans="1:20" ht="30" x14ac:dyDescent="0.25">
      <c r="A41" s="3">
        <f t="shared" si="2"/>
        <v>36</v>
      </c>
      <c r="B41" s="4" t="s">
        <v>61</v>
      </c>
      <c r="C41" s="4" t="s">
        <v>62</v>
      </c>
      <c r="D41" s="4" t="s">
        <v>14</v>
      </c>
      <c r="E41" s="5">
        <v>1</v>
      </c>
      <c r="F41" s="6" t="s">
        <v>22</v>
      </c>
      <c r="G41" s="5" t="s">
        <v>19</v>
      </c>
      <c r="H41" s="12"/>
      <c r="I41" s="5" t="str">
        <f t="shared" si="0"/>
        <v>l</v>
      </c>
      <c r="J41" s="5" t="str">
        <f t="shared" si="0"/>
        <v>VETRO</v>
      </c>
      <c r="K41" s="5" t="str">
        <f t="shared" si="1"/>
        <v>OK</v>
      </c>
      <c r="L41" s="26" t="s">
        <v>404</v>
      </c>
      <c r="M41" s="26" t="s">
        <v>432</v>
      </c>
      <c r="N41" s="27">
        <v>5.5</v>
      </c>
      <c r="O41" s="13" t="s">
        <v>260</v>
      </c>
      <c r="P41" s="17" t="s">
        <v>288</v>
      </c>
      <c r="Q41" s="14">
        <f>VLOOKUP(P41,[1]Sheet1!$B$1:$D$141,3,FALSE)</f>
        <v>10.653333333333334</v>
      </c>
      <c r="R41" s="15" t="s">
        <v>549</v>
      </c>
      <c r="S41" s="16" t="s">
        <v>579</v>
      </c>
      <c r="T41" s="11">
        <v>8.51</v>
      </c>
    </row>
    <row r="42" spans="1:20" ht="30" x14ac:dyDescent="0.25">
      <c r="A42" s="3">
        <f t="shared" si="2"/>
        <v>37</v>
      </c>
      <c r="B42" s="4" t="s">
        <v>61</v>
      </c>
      <c r="C42" s="4" t="s">
        <v>62</v>
      </c>
      <c r="D42" s="4" t="s">
        <v>14</v>
      </c>
      <c r="E42" s="5">
        <v>2.5</v>
      </c>
      <c r="F42" s="6" t="s">
        <v>22</v>
      </c>
      <c r="G42" s="5" t="s">
        <v>19</v>
      </c>
      <c r="H42" s="12"/>
      <c r="I42" s="5" t="str">
        <f t="shared" si="0"/>
        <v>l</v>
      </c>
      <c r="J42" s="5" t="str">
        <f t="shared" si="0"/>
        <v>VETRO</v>
      </c>
      <c r="K42" s="5" t="str">
        <f t="shared" si="1"/>
        <v>OK</v>
      </c>
      <c r="L42" s="26" t="s">
        <v>404</v>
      </c>
      <c r="M42" s="26" t="s">
        <v>433</v>
      </c>
      <c r="N42" s="27">
        <v>13</v>
      </c>
      <c r="O42" s="13" t="s">
        <v>260</v>
      </c>
      <c r="P42" s="17" t="s">
        <v>289</v>
      </c>
      <c r="Q42" s="14">
        <f>VLOOKUP(P42,[1]Sheet1!$B$1:$D$141,3,FALSE)</f>
        <v>24.48</v>
      </c>
      <c r="R42" s="15" t="s">
        <v>549</v>
      </c>
      <c r="S42" s="16" t="s">
        <v>580</v>
      </c>
      <c r="T42" s="11">
        <v>14.89</v>
      </c>
    </row>
    <row r="43" spans="1:20" ht="45" x14ac:dyDescent="0.25">
      <c r="A43" s="7">
        <f t="shared" si="2"/>
        <v>38</v>
      </c>
      <c r="B43" s="8" t="s">
        <v>64</v>
      </c>
      <c r="C43" s="8" t="s">
        <v>62</v>
      </c>
      <c r="D43" s="8" t="s">
        <v>38</v>
      </c>
      <c r="E43" s="9">
        <v>1</v>
      </c>
      <c r="F43" s="9" t="s">
        <v>22</v>
      </c>
      <c r="G43" s="9" t="s">
        <v>19</v>
      </c>
      <c r="H43" s="12"/>
      <c r="I43" s="9" t="str">
        <f t="shared" si="0"/>
        <v>l</v>
      </c>
      <c r="J43" s="9" t="str">
        <f t="shared" si="0"/>
        <v>VETRO</v>
      </c>
      <c r="K43" s="9" t="str">
        <f t="shared" si="1"/>
        <v>OK</v>
      </c>
      <c r="L43" s="26" t="s">
        <v>404</v>
      </c>
      <c r="M43" s="26" t="s">
        <v>434</v>
      </c>
      <c r="N43" s="27">
        <v>9.65</v>
      </c>
      <c r="O43" s="13" t="s">
        <v>260</v>
      </c>
      <c r="P43" s="22" t="s">
        <v>290</v>
      </c>
      <c r="Q43" s="14">
        <v>28.44</v>
      </c>
      <c r="R43" s="15" t="s">
        <v>550</v>
      </c>
      <c r="S43" s="16"/>
      <c r="T43" s="11"/>
    </row>
    <row r="44" spans="1:20" ht="30" x14ac:dyDescent="0.25">
      <c r="A44" s="3">
        <f t="shared" si="2"/>
        <v>39</v>
      </c>
      <c r="B44" s="4" t="s">
        <v>65</v>
      </c>
      <c r="C44" s="4" t="s">
        <v>66</v>
      </c>
      <c r="D44" s="4" t="s">
        <v>60</v>
      </c>
      <c r="E44" s="5">
        <v>10</v>
      </c>
      <c r="F44" s="6" t="s">
        <v>15</v>
      </c>
      <c r="G44" s="5" t="s">
        <v>19</v>
      </c>
      <c r="H44" s="12"/>
      <c r="I44" s="5" t="str">
        <f t="shared" si="0"/>
        <v>g</v>
      </c>
      <c r="J44" s="5" t="str">
        <f t="shared" si="0"/>
        <v>VETRO</v>
      </c>
      <c r="K44" s="5" t="str">
        <f t="shared" si="1"/>
        <v>OK</v>
      </c>
      <c r="L44" s="26" t="s">
        <v>404</v>
      </c>
      <c r="M44" s="26" t="s">
        <v>435</v>
      </c>
      <c r="N44" s="27">
        <v>20.2</v>
      </c>
      <c r="O44" s="13" t="s">
        <v>260</v>
      </c>
      <c r="P44" s="17" t="s">
        <v>291</v>
      </c>
      <c r="Q44" s="14">
        <f>VLOOKUP(P44,[1]Sheet1!$B$1:$D$141,3,FALSE)</f>
        <v>30.8</v>
      </c>
      <c r="R44" s="15" t="s">
        <v>550</v>
      </c>
      <c r="S44" s="16"/>
      <c r="T44" s="11"/>
    </row>
    <row r="45" spans="1:20" ht="30" x14ac:dyDescent="0.25">
      <c r="A45" s="3">
        <f t="shared" si="2"/>
        <v>40</v>
      </c>
      <c r="B45" s="4" t="s">
        <v>67</v>
      </c>
      <c r="C45" s="4" t="s">
        <v>68</v>
      </c>
      <c r="D45" s="4" t="s">
        <v>69</v>
      </c>
      <c r="E45" s="5">
        <v>1</v>
      </c>
      <c r="F45" s="6" t="s">
        <v>22</v>
      </c>
      <c r="G45" s="5" t="s">
        <v>19</v>
      </c>
      <c r="H45" s="12"/>
      <c r="I45" s="5" t="str">
        <f t="shared" si="0"/>
        <v>l</v>
      </c>
      <c r="J45" s="5" t="str">
        <f t="shared" si="0"/>
        <v>VETRO</v>
      </c>
      <c r="K45" s="5" t="str">
        <f t="shared" si="1"/>
        <v>OK</v>
      </c>
      <c r="L45" s="13"/>
      <c r="M45" s="13"/>
      <c r="N45" s="14"/>
      <c r="O45" s="26" t="s">
        <v>260</v>
      </c>
      <c r="P45" s="28" t="s">
        <v>292</v>
      </c>
      <c r="Q45" s="27">
        <f>VLOOKUP(P45,[1]Sheet1!$B$1:$D$141,3,FALSE)</f>
        <v>4.1733333333333329</v>
      </c>
      <c r="R45" s="15" t="s">
        <v>549</v>
      </c>
      <c r="S45" s="16" t="s">
        <v>582</v>
      </c>
      <c r="T45" s="11">
        <v>4.8600000000000003</v>
      </c>
    </row>
    <row r="46" spans="1:20" ht="45" x14ac:dyDescent="0.25">
      <c r="A46" s="3">
        <f t="shared" si="2"/>
        <v>41</v>
      </c>
      <c r="B46" s="4" t="s">
        <v>70</v>
      </c>
      <c r="C46" s="4" t="s">
        <v>71</v>
      </c>
      <c r="D46" s="4" t="s">
        <v>72</v>
      </c>
      <c r="E46" s="5">
        <v>100</v>
      </c>
      <c r="F46" s="6" t="s">
        <v>15</v>
      </c>
      <c r="G46" s="5" t="s">
        <v>16</v>
      </c>
      <c r="H46" s="12"/>
      <c r="I46" s="5" t="str">
        <f t="shared" si="0"/>
        <v>g</v>
      </c>
      <c r="J46" s="5" t="str">
        <f t="shared" si="0"/>
        <v>N.D.</v>
      </c>
      <c r="K46" s="5" t="str">
        <f t="shared" si="1"/>
        <v>OK</v>
      </c>
      <c r="L46" s="26" t="s">
        <v>404</v>
      </c>
      <c r="M46" s="26" t="s">
        <v>436</v>
      </c>
      <c r="N46" s="27">
        <v>6.15</v>
      </c>
      <c r="O46" s="13" t="s">
        <v>262</v>
      </c>
      <c r="P46" s="13" t="s">
        <v>293</v>
      </c>
      <c r="Q46" s="14">
        <v>18.77</v>
      </c>
      <c r="R46" s="15" t="s">
        <v>551</v>
      </c>
      <c r="S46" s="16" t="s">
        <v>583</v>
      </c>
      <c r="T46" s="11">
        <v>14.82</v>
      </c>
    </row>
    <row r="47" spans="1:20" ht="30" x14ac:dyDescent="0.25">
      <c r="A47" s="3">
        <f t="shared" si="2"/>
        <v>42</v>
      </c>
      <c r="B47" s="4" t="s">
        <v>73</v>
      </c>
      <c r="C47" s="4" t="s">
        <v>74</v>
      </c>
      <c r="D47" s="4" t="s">
        <v>72</v>
      </c>
      <c r="E47" s="5">
        <v>1000</v>
      </c>
      <c r="F47" s="6" t="s">
        <v>15</v>
      </c>
      <c r="G47" s="5" t="s">
        <v>16</v>
      </c>
      <c r="H47" s="12"/>
      <c r="I47" s="5" t="str">
        <f t="shared" si="0"/>
        <v>g</v>
      </c>
      <c r="J47" s="5" t="str">
        <f t="shared" si="0"/>
        <v>N.D.</v>
      </c>
      <c r="K47" s="5" t="str">
        <f t="shared" si="1"/>
        <v>OK</v>
      </c>
      <c r="L47" s="13" t="s">
        <v>404</v>
      </c>
      <c r="M47" s="13" t="s">
        <v>437</v>
      </c>
      <c r="N47" s="14">
        <v>27.65</v>
      </c>
      <c r="O47" s="26" t="s">
        <v>260</v>
      </c>
      <c r="P47" s="26" t="s">
        <v>294</v>
      </c>
      <c r="Q47" s="27">
        <v>25.29</v>
      </c>
      <c r="R47" s="15" t="s">
        <v>554</v>
      </c>
      <c r="S47" s="16" t="s">
        <v>584</v>
      </c>
      <c r="T47" s="11">
        <v>46.44</v>
      </c>
    </row>
    <row r="48" spans="1:20" ht="30" x14ac:dyDescent="0.25">
      <c r="A48" s="3">
        <f t="shared" si="2"/>
        <v>43</v>
      </c>
      <c r="B48" s="10" t="s">
        <v>75</v>
      </c>
      <c r="C48" s="10" t="s">
        <v>76</v>
      </c>
      <c r="D48" s="10" t="s">
        <v>14</v>
      </c>
      <c r="E48" s="6">
        <v>500</v>
      </c>
      <c r="F48" s="6" t="s">
        <v>15</v>
      </c>
      <c r="G48" s="6" t="s">
        <v>16</v>
      </c>
      <c r="H48" s="12"/>
      <c r="I48" s="5" t="str">
        <f t="shared" si="0"/>
        <v>g</v>
      </c>
      <c r="J48" s="5" t="str">
        <f t="shared" si="0"/>
        <v>N.D.</v>
      </c>
      <c r="K48" s="5" t="str">
        <f t="shared" si="1"/>
        <v>OK</v>
      </c>
      <c r="L48" s="13" t="s">
        <v>404</v>
      </c>
      <c r="M48" s="13" t="s">
        <v>438</v>
      </c>
      <c r="N48" s="14">
        <v>12</v>
      </c>
      <c r="O48" s="26" t="s">
        <v>260</v>
      </c>
      <c r="P48" s="28" t="s">
        <v>295</v>
      </c>
      <c r="Q48" s="27">
        <f>VLOOKUP(P48,[1]Sheet1!$B$1:$D$141,3,FALSE)</f>
        <v>6.8</v>
      </c>
      <c r="R48" s="15" t="s">
        <v>549</v>
      </c>
      <c r="S48" s="16" t="s">
        <v>585</v>
      </c>
      <c r="T48" s="11">
        <v>15.05</v>
      </c>
    </row>
    <row r="49" spans="1:20" ht="30" x14ac:dyDescent="0.25">
      <c r="A49" s="3">
        <f t="shared" si="2"/>
        <v>44</v>
      </c>
      <c r="B49" s="4" t="s">
        <v>77</v>
      </c>
      <c r="C49" s="4" t="s">
        <v>78</v>
      </c>
      <c r="D49" s="4" t="s">
        <v>14</v>
      </c>
      <c r="E49" s="5">
        <v>1</v>
      </c>
      <c r="F49" s="6" t="s">
        <v>22</v>
      </c>
      <c r="G49" s="5" t="s">
        <v>19</v>
      </c>
      <c r="H49" s="12"/>
      <c r="I49" s="5" t="str">
        <f t="shared" si="0"/>
        <v>l</v>
      </c>
      <c r="J49" s="5" t="str">
        <f t="shared" si="0"/>
        <v>VETRO</v>
      </c>
      <c r="K49" s="5" t="str">
        <f t="shared" si="1"/>
        <v>OK</v>
      </c>
      <c r="L49" s="26" t="s">
        <v>404</v>
      </c>
      <c r="M49" s="26" t="s">
        <v>439</v>
      </c>
      <c r="N49" s="27">
        <v>4.4000000000000004</v>
      </c>
      <c r="O49" s="13" t="s">
        <v>260</v>
      </c>
      <c r="P49" s="17" t="s">
        <v>296</v>
      </c>
      <c r="Q49" s="14">
        <f>VLOOKUP(P49,[1]Sheet1!$B$1:$D$141,3,FALSE)</f>
        <v>5.8266666666666671</v>
      </c>
      <c r="R49" s="15" t="s">
        <v>549</v>
      </c>
      <c r="S49" s="16" t="s">
        <v>586</v>
      </c>
      <c r="T49" s="11">
        <v>5.4</v>
      </c>
    </row>
    <row r="50" spans="1:20" ht="30" x14ac:dyDescent="0.25">
      <c r="A50" s="3">
        <f t="shared" si="2"/>
        <v>45</v>
      </c>
      <c r="B50" s="4" t="s">
        <v>77</v>
      </c>
      <c r="C50" s="4" t="s">
        <v>78</v>
      </c>
      <c r="D50" s="4" t="s">
        <v>14</v>
      </c>
      <c r="E50" s="5">
        <v>2.5</v>
      </c>
      <c r="F50" s="6" t="s">
        <v>22</v>
      </c>
      <c r="G50" s="5" t="s">
        <v>19</v>
      </c>
      <c r="H50" s="12"/>
      <c r="I50" s="5" t="str">
        <f t="shared" si="0"/>
        <v>l</v>
      </c>
      <c r="J50" s="5" t="str">
        <f t="shared" si="0"/>
        <v>VETRO</v>
      </c>
      <c r="K50" s="5" t="str">
        <f t="shared" si="1"/>
        <v>OK</v>
      </c>
      <c r="L50" s="13" t="s">
        <v>404</v>
      </c>
      <c r="M50" s="13" t="s">
        <v>440</v>
      </c>
      <c r="N50" s="14">
        <v>10.6</v>
      </c>
      <c r="O50" s="13" t="s">
        <v>260</v>
      </c>
      <c r="P50" s="17" t="s">
        <v>297</v>
      </c>
      <c r="Q50" s="14">
        <f>VLOOKUP(P50,[1]Sheet1!$B$1:$D$141,3,FALSE)</f>
        <v>11.520000000000001</v>
      </c>
      <c r="R50" s="29" t="s">
        <v>549</v>
      </c>
      <c r="S50" s="30" t="s">
        <v>587</v>
      </c>
      <c r="T50" s="31">
        <v>10.26</v>
      </c>
    </row>
    <row r="51" spans="1:20" ht="30" x14ac:dyDescent="0.25">
      <c r="A51" s="3">
        <f t="shared" si="2"/>
        <v>46</v>
      </c>
      <c r="B51" s="4" t="s">
        <v>79</v>
      </c>
      <c r="C51" s="4" t="s">
        <v>80</v>
      </c>
      <c r="D51" s="4" t="s">
        <v>60</v>
      </c>
      <c r="E51" s="5">
        <v>100</v>
      </c>
      <c r="F51" s="6" t="s">
        <v>15</v>
      </c>
      <c r="G51" s="5" t="s">
        <v>19</v>
      </c>
      <c r="H51" s="12"/>
      <c r="I51" s="5" t="str">
        <f t="shared" si="0"/>
        <v>g</v>
      </c>
      <c r="J51" s="5" t="str">
        <f t="shared" si="0"/>
        <v>VETRO</v>
      </c>
      <c r="K51" s="5" t="str">
        <f t="shared" si="1"/>
        <v>OK</v>
      </c>
      <c r="L51" s="26" t="s">
        <v>404</v>
      </c>
      <c r="M51" s="26" t="s">
        <v>441</v>
      </c>
      <c r="N51" s="27">
        <v>13.5</v>
      </c>
      <c r="O51" s="13" t="s">
        <v>260</v>
      </c>
      <c r="P51" s="17" t="s">
        <v>298</v>
      </c>
      <c r="Q51" s="14">
        <f>VLOOKUP(P51,[1]Sheet1!$B$1:$D$141,3,FALSE)</f>
        <v>19.666666666666668</v>
      </c>
      <c r="R51" s="15" t="s">
        <v>550</v>
      </c>
      <c r="S51" s="16"/>
      <c r="T51" s="11"/>
    </row>
    <row r="52" spans="1:20" ht="45" x14ac:dyDescent="0.25">
      <c r="A52" s="3">
        <f t="shared" si="2"/>
        <v>47</v>
      </c>
      <c r="B52" s="4" t="s">
        <v>81</v>
      </c>
      <c r="C52" s="4" t="s">
        <v>82</v>
      </c>
      <c r="D52" s="4" t="s">
        <v>60</v>
      </c>
      <c r="E52" s="5">
        <v>100</v>
      </c>
      <c r="F52" s="6" t="s">
        <v>15</v>
      </c>
      <c r="G52" s="5" t="s">
        <v>19</v>
      </c>
      <c r="H52" s="12"/>
      <c r="I52" s="5" t="str">
        <f t="shared" si="0"/>
        <v>g</v>
      </c>
      <c r="J52" s="5" t="str">
        <f t="shared" si="0"/>
        <v>VETRO</v>
      </c>
      <c r="K52" s="5" t="str">
        <f t="shared" si="1"/>
        <v>OK</v>
      </c>
      <c r="L52" s="26" t="s">
        <v>404</v>
      </c>
      <c r="M52" s="26" t="s">
        <v>442</v>
      </c>
      <c r="N52" s="27">
        <v>16.75</v>
      </c>
      <c r="O52" s="13"/>
      <c r="P52" s="13"/>
      <c r="Q52" s="14"/>
      <c r="R52" s="15" t="s">
        <v>550</v>
      </c>
      <c r="S52" s="16"/>
      <c r="T52" s="11"/>
    </row>
    <row r="53" spans="1:20" ht="30" x14ac:dyDescent="0.25">
      <c r="A53" s="3">
        <f t="shared" si="2"/>
        <v>48</v>
      </c>
      <c r="B53" s="4" t="s">
        <v>83</v>
      </c>
      <c r="C53" s="4" t="s">
        <v>84</v>
      </c>
      <c r="D53" s="4" t="s">
        <v>14</v>
      </c>
      <c r="E53" s="5">
        <v>5</v>
      </c>
      <c r="F53" s="6" t="s">
        <v>15</v>
      </c>
      <c r="G53" s="5" t="s">
        <v>19</v>
      </c>
      <c r="H53" s="12"/>
      <c r="I53" s="5" t="str">
        <f t="shared" si="0"/>
        <v>g</v>
      </c>
      <c r="J53" s="5" t="str">
        <f t="shared" si="0"/>
        <v>VETRO</v>
      </c>
      <c r="K53" s="5" t="str">
        <f t="shared" si="1"/>
        <v>OK</v>
      </c>
      <c r="L53" s="26" t="s">
        <v>404</v>
      </c>
      <c r="M53" s="26" t="s">
        <v>443</v>
      </c>
      <c r="N53" s="27">
        <v>13.7</v>
      </c>
      <c r="O53" s="13"/>
      <c r="P53" s="13"/>
      <c r="Q53" s="14"/>
      <c r="R53" s="15" t="s">
        <v>550</v>
      </c>
      <c r="S53" s="16"/>
      <c r="T53" s="11"/>
    </row>
    <row r="54" spans="1:20" ht="30" x14ac:dyDescent="0.25">
      <c r="A54" s="3">
        <f t="shared" si="2"/>
        <v>49</v>
      </c>
      <c r="B54" s="4" t="s">
        <v>85</v>
      </c>
      <c r="C54" s="4" t="s">
        <v>86</v>
      </c>
      <c r="D54" s="4" t="s">
        <v>14</v>
      </c>
      <c r="E54" s="5">
        <v>1</v>
      </c>
      <c r="F54" s="6" t="s">
        <v>22</v>
      </c>
      <c r="G54" s="5" t="s">
        <v>19</v>
      </c>
      <c r="H54" s="12"/>
      <c r="I54" s="5" t="str">
        <f t="shared" si="0"/>
        <v>l</v>
      </c>
      <c r="J54" s="5" t="str">
        <f t="shared" si="0"/>
        <v>VETRO</v>
      </c>
      <c r="K54" s="5" t="str">
        <f t="shared" si="1"/>
        <v>OK</v>
      </c>
      <c r="L54" s="26" t="s">
        <v>404</v>
      </c>
      <c r="M54" s="26" t="s">
        <v>444</v>
      </c>
      <c r="N54" s="27">
        <v>5.4</v>
      </c>
      <c r="O54" s="13" t="s">
        <v>260</v>
      </c>
      <c r="P54" s="17" t="s">
        <v>299</v>
      </c>
      <c r="Q54" s="14">
        <f>VLOOKUP(P54,[1]Sheet1!$B$1:$D$141,3,FALSE)</f>
        <v>6.6533333333333333</v>
      </c>
      <c r="R54" s="15" t="s">
        <v>549</v>
      </c>
      <c r="S54" s="16" t="s">
        <v>588</v>
      </c>
      <c r="T54" s="11">
        <v>6.76</v>
      </c>
    </row>
    <row r="55" spans="1:20" ht="30" x14ac:dyDescent="0.25">
      <c r="A55" s="3">
        <f t="shared" si="2"/>
        <v>50</v>
      </c>
      <c r="B55" s="4" t="s">
        <v>85</v>
      </c>
      <c r="C55" s="4" t="s">
        <v>86</v>
      </c>
      <c r="D55" s="4" t="s">
        <v>14</v>
      </c>
      <c r="E55" s="5">
        <v>2.5</v>
      </c>
      <c r="F55" s="6" t="s">
        <v>22</v>
      </c>
      <c r="G55" s="5" t="s">
        <v>19</v>
      </c>
      <c r="H55" s="12"/>
      <c r="I55" s="5" t="str">
        <f t="shared" si="0"/>
        <v>l</v>
      </c>
      <c r="J55" s="5" t="str">
        <f t="shared" si="0"/>
        <v>VETRO</v>
      </c>
      <c r="K55" s="5" t="str">
        <f t="shared" si="1"/>
        <v>OK</v>
      </c>
      <c r="L55" s="26" t="s">
        <v>404</v>
      </c>
      <c r="M55" s="26" t="s">
        <v>445</v>
      </c>
      <c r="N55" s="27">
        <v>12.5</v>
      </c>
      <c r="O55" s="13" t="s">
        <v>260</v>
      </c>
      <c r="P55" s="17" t="s">
        <v>300</v>
      </c>
      <c r="Q55" s="14">
        <f>VLOOKUP(P55,[1]Sheet1!$B$1:$D$141,3,FALSE)</f>
        <v>13.88</v>
      </c>
      <c r="R55" s="15" t="s">
        <v>549</v>
      </c>
      <c r="S55" s="16" t="s">
        <v>589</v>
      </c>
      <c r="T55" s="11">
        <v>12.78</v>
      </c>
    </row>
    <row r="56" spans="1:20" ht="30" x14ac:dyDescent="0.25">
      <c r="A56" s="3">
        <f t="shared" si="2"/>
        <v>51</v>
      </c>
      <c r="B56" s="4" t="s">
        <v>87</v>
      </c>
      <c r="C56" s="4" t="s">
        <v>88</v>
      </c>
      <c r="D56" s="4" t="s">
        <v>14</v>
      </c>
      <c r="E56" s="5">
        <v>1000</v>
      </c>
      <c r="F56" s="6" t="s">
        <v>15</v>
      </c>
      <c r="G56" s="5"/>
      <c r="H56" s="12">
        <v>500</v>
      </c>
      <c r="I56" s="5" t="str">
        <f t="shared" si="0"/>
        <v>g</v>
      </c>
      <c r="J56" s="5">
        <f t="shared" si="0"/>
        <v>0</v>
      </c>
      <c r="K56" s="5" t="str">
        <f t="shared" si="1"/>
        <v>OK</v>
      </c>
      <c r="L56" s="13" t="s">
        <v>404</v>
      </c>
      <c r="M56" s="13" t="s">
        <v>446</v>
      </c>
      <c r="N56" s="14">
        <v>31.4</v>
      </c>
      <c r="O56" s="26" t="s">
        <v>260</v>
      </c>
      <c r="P56" s="28" t="s">
        <v>301</v>
      </c>
      <c r="Q56" s="27">
        <f>VLOOKUP(P56,[1]Sheet1!$B$1:$D$141,3,FALSE)</f>
        <v>9.9866666666666664</v>
      </c>
      <c r="R56" s="15" t="s">
        <v>555</v>
      </c>
      <c r="S56" s="16" t="s">
        <v>590</v>
      </c>
      <c r="T56" s="11">
        <v>40.01</v>
      </c>
    </row>
    <row r="57" spans="1:20" ht="30" x14ac:dyDescent="0.25">
      <c r="A57" s="3">
        <f t="shared" si="2"/>
        <v>52</v>
      </c>
      <c r="B57" s="10" t="s">
        <v>89</v>
      </c>
      <c r="C57" s="10" t="s">
        <v>90</v>
      </c>
      <c r="D57" s="10" t="s">
        <v>14</v>
      </c>
      <c r="E57" s="6">
        <v>1000</v>
      </c>
      <c r="F57" s="6" t="s">
        <v>15</v>
      </c>
      <c r="G57" s="6" t="s">
        <v>16</v>
      </c>
      <c r="H57" s="12"/>
      <c r="I57" s="5" t="str">
        <f t="shared" si="0"/>
        <v>g</v>
      </c>
      <c r="J57" s="5" t="str">
        <f t="shared" si="0"/>
        <v>N.D.</v>
      </c>
      <c r="K57" s="5" t="str">
        <f t="shared" si="1"/>
        <v>OK</v>
      </c>
      <c r="L57" s="26" t="s">
        <v>404</v>
      </c>
      <c r="M57" s="26" t="s">
        <v>447</v>
      </c>
      <c r="N57" s="27">
        <v>22.8</v>
      </c>
      <c r="O57" s="13"/>
      <c r="P57" s="13"/>
      <c r="Q57" s="14"/>
      <c r="R57" s="15" t="s">
        <v>549</v>
      </c>
      <c r="S57" s="16" t="s">
        <v>591</v>
      </c>
      <c r="T57" s="11">
        <v>27.43</v>
      </c>
    </row>
    <row r="58" spans="1:20" ht="30" x14ac:dyDescent="0.25">
      <c r="A58" s="3">
        <f t="shared" si="2"/>
        <v>53</v>
      </c>
      <c r="B58" s="10" t="s">
        <v>91</v>
      </c>
      <c r="C58" s="10" t="s">
        <v>92</v>
      </c>
      <c r="D58" s="10" t="s">
        <v>14</v>
      </c>
      <c r="E58" s="6">
        <v>1000</v>
      </c>
      <c r="F58" s="6" t="s">
        <v>15</v>
      </c>
      <c r="G58" s="6" t="s">
        <v>16</v>
      </c>
      <c r="H58" s="12"/>
      <c r="I58" s="5" t="str">
        <f t="shared" si="0"/>
        <v>g</v>
      </c>
      <c r="J58" s="5" t="str">
        <f t="shared" si="0"/>
        <v>N.D.</v>
      </c>
      <c r="K58" s="5" t="str">
        <f t="shared" si="1"/>
        <v>OK</v>
      </c>
      <c r="L58" s="13" t="s">
        <v>404</v>
      </c>
      <c r="M58" s="13" t="s">
        <v>448</v>
      </c>
      <c r="N58" s="14">
        <v>36</v>
      </c>
      <c r="O58" s="26" t="s">
        <v>260</v>
      </c>
      <c r="P58" s="28" t="s">
        <v>302</v>
      </c>
      <c r="Q58" s="27">
        <f>VLOOKUP(P58,[1]Sheet1!$B$1:$D$141,3,FALSE)</f>
        <v>8.7466666666666661</v>
      </c>
      <c r="R58" s="15" t="s">
        <v>549</v>
      </c>
      <c r="S58" s="16" t="s">
        <v>592</v>
      </c>
      <c r="T58" s="11">
        <v>35.549999999999997</v>
      </c>
    </row>
    <row r="59" spans="1:20" ht="30" x14ac:dyDescent="0.25">
      <c r="A59" s="3">
        <f t="shared" si="2"/>
        <v>54</v>
      </c>
      <c r="B59" s="4" t="s">
        <v>93</v>
      </c>
      <c r="C59" s="4" t="s">
        <v>94</v>
      </c>
      <c r="D59" s="4" t="s">
        <v>60</v>
      </c>
      <c r="E59" s="5">
        <v>25</v>
      </c>
      <c r="F59" s="6" t="s">
        <v>15</v>
      </c>
      <c r="G59" s="5" t="s">
        <v>19</v>
      </c>
      <c r="H59" s="12"/>
      <c r="I59" s="5" t="str">
        <f t="shared" si="0"/>
        <v>g</v>
      </c>
      <c r="J59" s="5" t="str">
        <f t="shared" si="0"/>
        <v>VETRO</v>
      </c>
      <c r="K59" s="5" t="str">
        <f t="shared" si="1"/>
        <v>OK</v>
      </c>
      <c r="L59" s="26" t="s">
        <v>404</v>
      </c>
      <c r="M59" s="26" t="s">
        <v>449</v>
      </c>
      <c r="N59" s="27">
        <v>12.1</v>
      </c>
      <c r="O59" s="13" t="s">
        <v>260</v>
      </c>
      <c r="P59" s="17" t="s">
        <v>303</v>
      </c>
      <c r="Q59" s="14">
        <f>VLOOKUP(P59,[1]Sheet1!$B$1:$D$141,3,FALSE)</f>
        <v>22.826666666666668</v>
      </c>
      <c r="R59" s="15" t="s">
        <v>550</v>
      </c>
      <c r="S59" s="16"/>
      <c r="T59" s="11"/>
    </row>
    <row r="60" spans="1:20" ht="30" x14ac:dyDescent="0.25">
      <c r="A60" s="3">
        <f t="shared" si="2"/>
        <v>55</v>
      </c>
      <c r="B60" s="4" t="s">
        <v>95</v>
      </c>
      <c r="C60" s="4" t="s">
        <v>96</v>
      </c>
      <c r="D60" s="4" t="s">
        <v>14</v>
      </c>
      <c r="E60" s="5">
        <v>1</v>
      </c>
      <c r="F60" s="6" t="s">
        <v>22</v>
      </c>
      <c r="G60" s="5" t="s">
        <v>19</v>
      </c>
      <c r="H60" s="12"/>
      <c r="I60" s="5" t="str">
        <f t="shared" si="0"/>
        <v>l</v>
      </c>
      <c r="J60" s="5" t="str">
        <f t="shared" si="0"/>
        <v>VETRO</v>
      </c>
      <c r="K60" s="5" t="str">
        <f t="shared" si="1"/>
        <v>OK</v>
      </c>
      <c r="L60" s="26" t="s">
        <v>404</v>
      </c>
      <c r="M60" s="26" t="s">
        <v>450</v>
      </c>
      <c r="N60" s="27">
        <v>2.9</v>
      </c>
      <c r="O60" s="13" t="s">
        <v>260</v>
      </c>
      <c r="P60" s="17" t="s">
        <v>304</v>
      </c>
      <c r="Q60" s="14">
        <f>VLOOKUP(P60,[1]Sheet1!$B$1:$D$141,3,FALSE)</f>
        <v>7.7733333333333334</v>
      </c>
      <c r="R60" s="15" t="s">
        <v>549</v>
      </c>
      <c r="S60" s="16" t="s">
        <v>593</v>
      </c>
      <c r="T60" s="11">
        <v>4.05</v>
      </c>
    </row>
    <row r="61" spans="1:20" ht="30" x14ac:dyDescent="0.25">
      <c r="A61" s="3">
        <f t="shared" si="2"/>
        <v>56</v>
      </c>
      <c r="B61" s="10" t="s">
        <v>95</v>
      </c>
      <c r="C61" s="10" t="s">
        <v>96</v>
      </c>
      <c r="D61" s="10" t="s">
        <v>14</v>
      </c>
      <c r="E61" s="6">
        <v>2.5</v>
      </c>
      <c r="F61" s="6" t="s">
        <v>22</v>
      </c>
      <c r="G61" s="5" t="s">
        <v>19</v>
      </c>
      <c r="H61" s="12"/>
      <c r="I61" s="5" t="str">
        <f t="shared" si="0"/>
        <v>l</v>
      </c>
      <c r="J61" s="5" t="str">
        <f t="shared" si="0"/>
        <v>VETRO</v>
      </c>
      <c r="K61" s="5" t="str">
        <f t="shared" si="1"/>
        <v>OK</v>
      </c>
      <c r="L61" s="26" t="s">
        <v>404</v>
      </c>
      <c r="M61" s="26" t="s">
        <v>451</v>
      </c>
      <c r="N61" s="27">
        <v>5.9</v>
      </c>
      <c r="O61" s="13" t="s">
        <v>260</v>
      </c>
      <c r="P61" s="17" t="s">
        <v>305</v>
      </c>
      <c r="Q61" s="14">
        <f>VLOOKUP(P61,[1]Sheet1!$B$1:$D$141,3,FALSE)</f>
        <v>11.293333333333335</v>
      </c>
      <c r="R61" s="15" t="s">
        <v>549</v>
      </c>
      <c r="S61" s="16" t="s">
        <v>594</v>
      </c>
      <c r="T61" s="11">
        <v>6.12</v>
      </c>
    </row>
    <row r="62" spans="1:20" ht="30" x14ac:dyDescent="0.25">
      <c r="A62" s="3">
        <f t="shared" si="2"/>
        <v>57</v>
      </c>
      <c r="B62" s="4" t="s">
        <v>95</v>
      </c>
      <c r="C62" s="4" t="s">
        <v>96</v>
      </c>
      <c r="D62" s="4" t="s">
        <v>38</v>
      </c>
      <c r="E62" s="5">
        <v>1</v>
      </c>
      <c r="F62" s="6" t="s">
        <v>22</v>
      </c>
      <c r="G62" s="5" t="s">
        <v>19</v>
      </c>
      <c r="H62" s="12"/>
      <c r="I62" s="5" t="str">
        <f t="shared" si="0"/>
        <v>l</v>
      </c>
      <c r="J62" s="5" t="str">
        <f t="shared" si="0"/>
        <v>VETRO</v>
      </c>
      <c r="K62" s="5" t="str">
        <f t="shared" si="1"/>
        <v>OK</v>
      </c>
      <c r="L62" s="13" t="s">
        <v>404</v>
      </c>
      <c r="M62" s="13" t="s">
        <v>595</v>
      </c>
      <c r="N62" s="14">
        <v>6.7</v>
      </c>
      <c r="O62" s="26" t="s">
        <v>260</v>
      </c>
      <c r="P62" s="28" t="s">
        <v>306</v>
      </c>
      <c r="Q62" s="27">
        <f>VLOOKUP(P62,[1]Sheet1!$B$1:$D$141,3,FALSE)</f>
        <v>5.666666666666667</v>
      </c>
      <c r="R62" s="15" t="s">
        <v>549</v>
      </c>
      <c r="S62" s="16" t="s">
        <v>595</v>
      </c>
      <c r="T62" s="11">
        <v>9.07</v>
      </c>
    </row>
    <row r="63" spans="1:20" ht="30" x14ac:dyDescent="0.25">
      <c r="A63" s="3">
        <f t="shared" si="2"/>
        <v>58</v>
      </c>
      <c r="B63" s="4" t="s">
        <v>95</v>
      </c>
      <c r="C63" s="4" t="s">
        <v>96</v>
      </c>
      <c r="D63" s="4" t="s">
        <v>38</v>
      </c>
      <c r="E63" s="5">
        <v>2.5</v>
      </c>
      <c r="F63" s="6" t="s">
        <v>22</v>
      </c>
      <c r="G63" s="5" t="s">
        <v>19</v>
      </c>
      <c r="H63" s="12"/>
      <c r="I63" s="5" t="str">
        <f t="shared" si="0"/>
        <v>l</v>
      </c>
      <c r="J63" s="5" t="str">
        <f t="shared" si="0"/>
        <v>VETRO</v>
      </c>
      <c r="K63" s="5" t="str">
        <f t="shared" si="1"/>
        <v>OK</v>
      </c>
      <c r="L63" s="13" t="s">
        <v>404</v>
      </c>
      <c r="M63" s="13" t="s">
        <v>596</v>
      </c>
      <c r="N63" s="14">
        <v>13.3</v>
      </c>
      <c r="O63" s="26" t="s">
        <v>260</v>
      </c>
      <c r="P63" s="28" t="s">
        <v>307</v>
      </c>
      <c r="Q63" s="27">
        <f>VLOOKUP(P63,[1]Sheet1!$B$1:$D$141,3,FALSE)</f>
        <v>10.386666666666667</v>
      </c>
      <c r="R63" s="15" t="s">
        <v>549</v>
      </c>
      <c r="S63" s="16" t="s">
        <v>596</v>
      </c>
      <c r="T63" s="11">
        <v>14.47</v>
      </c>
    </row>
    <row r="64" spans="1:20" ht="75" x14ac:dyDescent="0.25">
      <c r="A64" s="3">
        <f t="shared" si="2"/>
        <v>59</v>
      </c>
      <c r="B64" s="4" t="s">
        <v>97</v>
      </c>
      <c r="C64" s="4" t="s">
        <v>96</v>
      </c>
      <c r="D64" s="4" t="s">
        <v>14</v>
      </c>
      <c r="E64" s="5">
        <v>0.25</v>
      </c>
      <c r="F64" s="6" t="s">
        <v>22</v>
      </c>
      <c r="G64" s="5" t="s">
        <v>19</v>
      </c>
      <c r="H64" s="12"/>
      <c r="I64" s="5" t="str">
        <f t="shared" si="0"/>
        <v>l</v>
      </c>
      <c r="J64" s="5" t="str">
        <f t="shared" si="0"/>
        <v>VETRO</v>
      </c>
      <c r="K64" s="5" t="str">
        <f t="shared" si="1"/>
        <v>OK</v>
      </c>
      <c r="L64" s="13" t="s">
        <v>404</v>
      </c>
      <c r="M64" s="13" t="s">
        <v>452</v>
      </c>
      <c r="N64" s="14">
        <v>17.649999999999999</v>
      </c>
      <c r="O64" s="26" t="s">
        <v>260</v>
      </c>
      <c r="P64" s="28" t="s">
        <v>308</v>
      </c>
      <c r="Q64" s="27">
        <f>VLOOKUP(P64,[1]Sheet1!$B$1:$D$141,3,FALSE)</f>
        <v>15.533333333333333</v>
      </c>
      <c r="R64" s="15" t="s">
        <v>556</v>
      </c>
      <c r="S64" s="16" t="s">
        <v>597</v>
      </c>
      <c r="T64" s="11">
        <v>30.78</v>
      </c>
    </row>
    <row r="65" spans="1:20" ht="75" x14ac:dyDescent="0.25">
      <c r="A65" s="3">
        <f t="shared" si="2"/>
        <v>60</v>
      </c>
      <c r="B65" s="4" t="s">
        <v>97</v>
      </c>
      <c r="C65" s="4" t="s">
        <v>96</v>
      </c>
      <c r="D65" s="4" t="s">
        <v>14</v>
      </c>
      <c r="E65" s="5">
        <v>1</v>
      </c>
      <c r="F65" s="6" t="s">
        <v>22</v>
      </c>
      <c r="G65" s="5" t="s">
        <v>19</v>
      </c>
      <c r="H65" s="12"/>
      <c r="I65" s="5" t="str">
        <f t="shared" si="0"/>
        <v>l</v>
      </c>
      <c r="J65" s="5" t="str">
        <f t="shared" si="0"/>
        <v>VETRO</v>
      </c>
      <c r="K65" s="5" t="str">
        <f t="shared" si="1"/>
        <v>OK</v>
      </c>
      <c r="L65" s="13" t="s">
        <v>404</v>
      </c>
      <c r="M65" s="13" t="s">
        <v>453</v>
      </c>
      <c r="N65" s="14">
        <v>52.95</v>
      </c>
      <c r="O65" s="13" t="s">
        <v>260</v>
      </c>
      <c r="P65" s="17" t="s">
        <v>309</v>
      </c>
      <c r="Q65" s="14">
        <f>VLOOKUP(P65,[1]Sheet1!$B$1:$D$141,3,FALSE)</f>
        <v>22.52</v>
      </c>
      <c r="R65" s="29" t="s">
        <v>549</v>
      </c>
      <c r="S65" s="30" t="s">
        <v>593</v>
      </c>
      <c r="T65" s="31">
        <v>4.05</v>
      </c>
    </row>
    <row r="66" spans="1:20" ht="30" x14ac:dyDescent="0.25">
      <c r="A66" s="3">
        <f t="shared" si="2"/>
        <v>61</v>
      </c>
      <c r="B66" s="10" t="s">
        <v>98</v>
      </c>
      <c r="C66" s="10" t="s">
        <v>99</v>
      </c>
      <c r="D66" s="10" t="s">
        <v>14</v>
      </c>
      <c r="E66" s="6">
        <v>1</v>
      </c>
      <c r="F66" s="6" t="s">
        <v>22</v>
      </c>
      <c r="G66" s="5" t="s">
        <v>19</v>
      </c>
      <c r="H66" s="12"/>
      <c r="I66" s="5" t="str">
        <f t="shared" si="0"/>
        <v>l</v>
      </c>
      <c r="J66" s="5" t="str">
        <f t="shared" si="0"/>
        <v>VETRO</v>
      </c>
      <c r="K66" s="5" t="str">
        <f t="shared" si="1"/>
        <v>OK</v>
      </c>
      <c r="L66" s="26" t="s">
        <v>404</v>
      </c>
      <c r="M66" s="26" t="s">
        <v>454</v>
      </c>
      <c r="N66" s="27">
        <v>3.9</v>
      </c>
      <c r="O66" s="13" t="s">
        <v>260</v>
      </c>
      <c r="P66" s="17" t="s">
        <v>310</v>
      </c>
      <c r="Q66" s="14">
        <f>VLOOKUP(P66,[1]Sheet1!$B$1:$D$141,3,FALSE)</f>
        <v>9.8533333333333335</v>
      </c>
      <c r="R66" s="15" t="s">
        <v>549</v>
      </c>
      <c r="S66" s="16" t="s">
        <v>598</v>
      </c>
      <c r="T66" s="11">
        <v>5.27</v>
      </c>
    </row>
    <row r="67" spans="1:20" ht="30" x14ac:dyDescent="0.25">
      <c r="A67" s="3">
        <f t="shared" si="2"/>
        <v>62</v>
      </c>
      <c r="B67" s="10" t="s">
        <v>98</v>
      </c>
      <c r="C67" s="10" t="s">
        <v>99</v>
      </c>
      <c r="D67" s="10" t="s">
        <v>14</v>
      </c>
      <c r="E67" s="6">
        <v>2.5</v>
      </c>
      <c r="F67" s="6" t="s">
        <v>22</v>
      </c>
      <c r="G67" s="5" t="s">
        <v>19</v>
      </c>
      <c r="H67" s="12"/>
      <c r="I67" s="5" t="str">
        <f t="shared" si="0"/>
        <v>l</v>
      </c>
      <c r="J67" s="5" t="str">
        <f t="shared" si="0"/>
        <v>VETRO</v>
      </c>
      <c r="K67" s="5" t="str">
        <f t="shared" si="1"/>
        <v>OK</v>
      </c>
      <c r="L67" s="26" t="s">
        <v>404</v>
      </c>
      <c r="M67" s="26" t="s">
        <v>455</v>
      </c>
      <c r="N67" s="27">
        <v>6.5</v>
      </c>
      <c r="O67" s="13" t="s">
        <v>260</v>
      </c>
      <c r="P67" s="17" t="s">
        <v>311</v>
      </c>
      <c r="Q67" s="14">
        <f>VLOOKUP(P67,[1]Sheet1!$B$1:$D$141,3,FALSE)</f>
        <v>18.653333333333332</v>
      </c>
      <c r="R67" s="15" t="s">
        <v>549</v>
      </c>
      <c r="S67" s="16" t="s">
        <v>599</v>
      </c>
      <c r="T67" s="11">
        <v>7.98</v>
      </c>
    </row>
    <row r="68" spans="1:20" ht="30" x14ac:dyDescent="0.25">
      <c r="A68" s="3">
        <f t="shared" si="2"/>
        <v>63</v>
      </c>
      <c r="B68" s="4" t="s">
        <v>100</v>
      </c>
      <c r="C68" s="4" t="s">
        <v>101</v>
      </c>
      <c r="D68" s="4" t="s">
        <v>14</v>
      </c>
      <c r="E68" s="5">
        <v>1</v>
      </c>
      <c r="F68" s="6" t="s">
        <v>22</v>
      </c>
      <c r="G68" s="5" t="s">
        <v>19</v>
      </c>
      <c r="H68" s="12"/>
      <c r="I68" s="5" t="str">
        <f t="shared" si="0"/>
        <v>l</v>
      </c>
      <c r="J68" s="5" t="str">
        <f t="shared" si="0"/>
        <v>VETRO</v>
      </c>
      <c r="K68" s="5" t="str">
        <f t="shared" si="1"/>
        <v>OK</v>
      </c>
      <c r="L68" s="13" t="s">
        <v>404</v>
      </c>
      <c r="M68" s="13" t="s">
        <v>456</v>
      </c>
      <c r="N68" s="14">
        <v>11.5</v>
      </c>
      <c r="O68" s="13" t="s">
        <v>260</v>
      </c>
      <c r="P68" s="17" t="s">
        <v>312</v>
      </c>
      <c r="Q68" s="14">
        <f>VLOOKUP(P68,[1]Sheet1!$B$1:$D$141,3,FALSE)</f>
        <v>11.88</v>
      </c>
      <c r="R68" s="29" t="s">
        <v>549</v>
      </c>
      <c r="S68" s="30" t="s">
        <v>600</v>
      </c>
      <c r="T68" s="31">
        <v>10.23</v>
      </c>
    </row>
    <row r="69" spans="1:20" ht="30" x14ac:dyDescent="0.25">
      <c r="A69" s="3">
        <f t="shared" si="2"/>
        <v>64</v>
      </c>
      <c r="B69" s="10" t="s">
        <v>100</v>
      </c>
      <c r="C69" s="10" t="s">
        <v>101</v>
      </c>
      <c r="D69" s="10" t="s">
        <v>14</v>
      </c>
      <c r="E69" s="6">
        <v>2.5</v>
      </c>
      <c r="F69" s="6" t="s">
        <v>22</v>
      </c>
      <c r="G69" s="5" t="s">
        <v>19</v>
      </c>
      <c r="H69" s="12"/>
      <c r="I69" s="5" t="str">
        <f t="shared" si="0"/>
        <v>l</v>
      </c>
      <c r="J69" s="5" t="str">
        <f t="shared" si="0"/>
        <v>VETRO</v>
      </c>
      <c r="K69" s="5" t="str">
        <f t="shared" si="1"/>
        <v>OK</v>
      </c>
      <c r="L69" s="26" t="s">
        <v>404</v>
      </c>
      <c r="M69" s="26" t="s">
        <v>457</v>
      </c>
      <c r="N69" s="27">
        <v>22.55</v>
      </c>
      <c r="O69" s="13" t="s">
        <v>260</v>
      </c>
      <c r="P69" s="17" t="s">
        <v>313</v>
      </c>
      <c r="Q69" s="14">
        <f>VLOOKUP(P69,[1]Sheet1!$B$1:$D$141,3,FALSE)</f>
        <v>27.346666666666668</v>
      </c>
      <c r="R69" s="15" t="s">
        <v>555</v>
      </c>
      <c r="S69" s="16" t="s">
        <v>601</v>
      </c>
      <c r="T69" s="11">
        <v>49.75</v>
      </c>
    </row>
    <row r="70" spans="1:20" ht="30" x14ac:dyDescent="0.25">
      <c r="A70" s="3">
        <f t="shared" si="2"/>
        <v>65</v>
      </c>
      <c r="B70" s="4" t="s">
        <v>102</v>
      </c>
      <c r="C70" s="4" t="s">
        <v>101</v>
      </c>
      <c r="D70" s="4" t="s">
        <v>14</v>
      </c>
      <c r="E70" s="5">
        <v>0.5</v>
      </c>
      <c r="F70" s="6" t="s">
        <v>22</v>
      </c>
      <c r="G70" s="5" t="s">
        <v>19</v>
      </c>
      <c r="H70" s="12">
        <v>0.25</v>
      </c>
      <c r="I70" s="5" t="str">
        <f t="shared" si="0"/>
        <v>l</v>
      </c>
      <c r="J70" s="5" t="str">
        <f t="shared" si="0"/>
        <v>VETRO</v>
      </c>
      <c r="K70" s="5" t="str">
        <f t="shared" si="1"/>
        <v>OK</v>
      </c>
      <c r="L70" s="26" t="s">
        <v>404</v>
      </c>
      <c r="M70" s="26" t="s">
        <v>458</v>
      </c>
      <c r="N70" s="27">
        <v>19.8</v>
      </c>
      <c r="O70" s="13" t="s">
        <v>260</v>
      </c>
      <c r="P70" s="17" t="s">
        <v>314</v>
      </c>
      <c r="Q70" s="14">
        <f>VLOOKUP(P70,[1]Sheet1!$B$1:$D$141,3,FALSE)</f>
        <v>23.026666666666667</v>
      </c>
      <c r="R70" s="15" t="s">
        <v>555</v>
      </c>
      <c r="S70" s="16" t="s">
        <v>602</v>
      </c>
      <c r="T70" s="11">
        <v>60.67</v>
      </c>
    </row>
    <row r="71" spans="1:20" ht="45" x14ac:dyDescent="0.25">
      <c r="A71" s="3">
        <f t="shared" si="2"/>
        <v>66</v>
      </c>
      <c r="B71" s="4" t="s">
        <v>103</v>
      </c>
      <c r="C71" s="4" t="s">
        <v>104</v>
      </c>
      <c r="D71" s="4" t="s">
        <v>60</v>
      </c>
      <c r="E71" s="5">
        <v>7.4999999999999997E-3</v>
      </c>
      <c r="F71" s="6" t="s">
        <v>22</v>
      </c>
      <c r="G71" s="5" t="s">
        <v>19</v>
      </c>
      <c r="H71" s="12"/>
      <c r="I71" s="5" t="str">
        <f t="shared" ref="I71:J134" si="3">F71</f>
        <v>l</v>
      </c>
      <c r="J71" s="5" t="str">
        <f t="shared" si="3"/>
        <v>VETRO</v>
      </c>
      <c r="K71" s="5" t="str">
        <f t="shared" ref="K71:K134" si="4">IF(H71&gt;E71,"NON ACCETTABILE","OK")</f>
        <v>OK</v>
      </c>
      <c r="L71" s="26" t="s">
        <v>404</v>
      </c>
      <c r="M71" s="26" t="s">
        <v>459</v>
      </c>
      <c r="N71" s="27">
        <v>14.48</v>
      </c>
      <c r="O71" s="13" t="s">
        <v>261</v>
      </c>
      <c r="P71" s="17" t="s">
        <v>315</v>
      </c>
      <c r="Q71" s="14">
        <f>VLOOKUP(P71,[1]Sheet1!$B$1:$D$141,3,FALSE)</f>
        <v>22.186666666666667</v>
      </c>
      <c r="R71" s="15" t="s">
        <v>550</v>
      </c>
      <c r="S71" s="13"/>
      <c r="T71" s="11"/>
    </row>
    <row r="72" spans="1:20" ht="30" x14ac:dyDescent="0.25">
      <c r="A72" s="3">
        <f t="shared" ref="A72:A135" si="5">1+A71</f>
        <v>67</v>
      </c>
      <c r="B72" s="4" t="s">
        <v>105</v>
      </c>
      <c r="C72" s="4" t="s">
        <v>104</v>
      </c>
      <c r="D72" s="4" t="s">
        <v>60</v>
      </c>
      <c r="E72" s="5">
        <v>10</v>
      </c>
      <c r="F72" s="6" t="s">
        <v>15</v>
      </c>
      <c r="G72" s="5" t="s">
        <v>19</v>
      </c>
      <c r="H72" s="12"/>
      <c r="I72" s="5" t="str">
        <f t="shared" si="3"/>
        <v>g</v>
      </c>
      <c r="J72" s="5" t="str">
        <f t="shared" si="3"/>
        <v>VETRO</v>
      </c>
      <c r="K72" s="5" t="str">
        <f t="shared" si="4"/>
        <v>OK</v>
      </c>
      <c r="L72" s="13" t="s">
        <v>404</v>
      </c>
      <c r="M72" s="13" t="s">
        <v>460</v>
      </c>
      <c r="N72" s="14">
        <v>12</v>
      </c>
      <c r="O72" s="26" t="s">
        <v>260</v>
      </c>
      <c r="P72" s="28" t="s">
        <v>316</v>
      </c>
      <c r="Q72" s="27">
        <f>VLOOKUP(P72,[1]Sheet1!$B$1:$D$141,3,FALSE)</f>
        <v>11.88</v>
      </c>
      <c r="R72" s="15" t="s">
        <v>550</v>
      </c>
      <c r="S72" s="13"/>
      <c r="T72" s="11"/>
    </row>
    <row r="73" spans="1:20" ht="30" x14ac:dyDescent="0.25">
      <c r="A73" s="3">
        <f t="shared" si="5"/>
        <v>68</v>
      </c>
      <c r="B73" s="4" t="s">
        <v>106</v>
      </c>
      <c r="C73" s="4" t="s">
        <v>107</v>
      </c>
      <c r="D73" s="10" t="s">
        <v>14</v>
      </c>
      <c r="E73" s="5">
        <v>1</v>
      </c>
      <c r="F73" s="6" t="s">
        <v>22</v>
      </c>
      <c r="G73" s="5" t="s">
        <v>19</v>
      </c>
      <c r="H73" s="12"/>
      <c r="I73" s="5" t="str">
        <f t="shared" si="3"/>
        <v>l</v>
      </c>
      <c r="J73" s="5" t="str">
        <f t="shared" si="3"/>
        <v>VETRO</v>
      </c>
      <c r="K73" s="5" t="str">
        <f t="shared" si="4"/>
        <v>OK</v>
      </c>
      <c r="L73" s="13"/>
      <c r="M73" s="24"/>
      <c r="N73" s="14"/>
      <c r="O73" s="26" t="s">
        <v>260</v>
      </c>
      <c r="P73" s="28" t="s">
        <v>317</v>
      </c>
      <c r="Q73" s="27">
        <v>14.9</v>
      </c>
      <c r="R73" s="15" t="s">
        <v>549</v>
      </c>
      <c r="S73" s="16" t="s">
        <v>603</v>
      </c>
      <c r="T73" s="11">
        <v>17.5</v>
      </c>
    </row>
    <row r="74" spans="1:20" ht="30" x14ac:dyDescent="0.25">
      <c r="A74" s="3">
        <f t="shared" si="5"/>
        <v>69</v>
      </c>
      <c r="B74" s="4" t="s">
        <v>106</v>
      </c>
      <c r="C74" s="4" t="s">
        <v>107</v>
      </c>
      <c r="D74" s="10" t="s">
        <v>14</v>
      </c>
      <c r="E74" s="5">
        <v>2.5</v>
      </c>
      <c r="F74" s="6" t="s">
        <v>22</v>
      </c>
      <c r="G74" s="5" t="s">
        <v>19</v>
      </c>
      <c r="H74" s="12"/>
      <c r="I74" s="5" t="str">
        <f t="shared" si="3"/>
        <v>l</v>
      </c>
      <c r="J74" s="5" t="str">
        <f t="shared" si="3"/>
        <v>VETRO</v>
      </c>
      <c r="K74" s="5" t="str">
        <f t="shared" si="4"/>
        <v>OK</v>
      </c>
      <c r="L74" s="13"/>
      <c r="M74" s="24"/>
      <c r="N74" s="14"/>
      <c r="O74" s="26" t="s">
        <v>260</v>
      </c>
      <c r="P74" s="28" t="s">
        <v>318</v>
      </c>
      <c r="Q74" s="27">
        <v>32.42</v>
      </c>
      <c r="R74" s="15" t="s">
        <v>549</v>
      </c>
      <c r="S74" s="16" t="s">
        <v>604</v>
      </c>
      <c r="T74" s="11">
        <v>38.5</v>
      </c>
    </row>
    <row r="75" spans="1:20" ht="30" x14ac:dyDescent="0.25">
      <c r="A75" s="3">
        <f t="shared" si="5"/>
        <v>70</v>
      </c>
      <c r="B75" s="10" t="s">
        <v>108</v>
      </c>
      <c r="C75" s="10" t="s">
        <v>107</v>
      </c>
      <c r="D75" s="10" t="s">
        <v>14</v>
      </c>
      <c r="E75" s="6">
        <v>1</v>
      </c>
      <c r="F75" s="6" t="s">
        <v>22</v>
      </c>
      <c r="G75" s="5" t="s">
        <v>19</v>
      </c>
      <c r="H75" s="12"/>
      <c r="I75" s="5" t="str">
        <f t="shared" si="3"/>
        <v>l</v>
      </c>
      <c r="J75" s="5" t="str">
        <f t="shared" si="3"/>
        <v>VETRO</v>
      </c>
      <c r="K75" s="5" t="str">
        <f t="shared" si="4"/>
        <v>OK</v>
      </c>
      <c r="L75" s="13" t="s">
        <v>404</v>
      </c>
      <c r="M75" s="13" t="s">
        <v>461</v>
      </c>
      <c r="N75" s="14">
        <v>15.9</v>
      </c>
      <c r="O75" s="26" t="s">
        <v>260</v>
      </c>
      <c r="P75" s="28" t="s">
        <v>319</v>
      </c>
      <c r="Q75" s="27">
        <v>14.05</v>
      </c>
      <c r="R75" s="15" t="s">
        <v>549</v>
      </c>
      <c r="S75" s="16" t="s">
        <v>605</v>
      </c>
      <c r="T75" s="11">
        <v>17.5</v>
      </c>
    </row>
    <row r="76" spans="1:20" ht="30" x14ac:dyDescent="0.25">
      <c r="A76" s="3">
        <f t="shared" si="5"/>
        <v>71</v>
      </c>
      <c r="B76" s="10" t="s">
        <v>109</v>
      </c>
      <c r="C76" s="10" t="s">
        <v>107</v>
      </c>
      <c r="D76" s="10" t="s">
        <v>14</v>
      </c>
      <c r="E76" s="6">
        <v>2.5</v>
      </c>
      <c r="F76" s="6" t="s">
        <v>22</v>
      </c>
      <c r="G76" s="6" t="s">
        <v>19</v>
      </c>
      <c r="H76" s="12"/>
      <c r="I76" s="5" t="str">
        <f t="shared" si="3"/>
        <v>l</v>
      </c>
      <c r="J76" s="5" t="str">
        <f t="shared" si="3"/>
        <v>VETRO</v>
      </c>
      <c r="K76" s="5" t="str">
        <f t="shared" si="4"/>
        <v>OK</v>
      </c>
      <c r="L76" s="26" t="s">
        <v>404</v>
      </c>
      <c r="M76" s="26" t="s">
        <v>462</v>
      </c>
      <c r="N76" s="27">
        <v>32.5</v>
      </c>
      <c r="O76" s="13" t="s">
        <v>260</v>
      </c>
      <c r="P76" s="17" t="s">
        <v>320</v>
      </c>
      <c r="Q76" s="14">
        <v>33.46</v>
      </c>
      <c r="R76" s="15" t="s">
        <v>549</v>
      </c>
      <c r="S76" s="16" t="s">
        <v>606</v>
      </c>
      <c r="T76" s="11">
        <v>38.5</v>
      </c>
    </row>
    <row r="77" spans="1:20" ht="30" x14ac:dyDescent="0.25">
      <c r="A77" s="3">
        <f t="shared" si="5"/>
        <v>72</v>
      </c>
      <c r="B77" s="4" t="s">
        <v>110</v>
      </c>
      <c r="C77" s="4" t="s">
        <v>111</v>
      </c>
      <c r="D77" s="4" t="s">
        <v>14</v>
      </c>
      <c r="E77" s="5">
        <v>2.5</v>
      </c>
      <c r="F77" s="6" t="s">
        <v>22</v>
      </c>
      <c r="G77" s="6" t="s">
        <v>19</v>
      </c>
      <c r="H77" s="12"/>
      <c r="I77" s="5" t="str">
        <f t="shared" si="3"/>
        <v>l</v>
      </c>
      <c r="J77" s="5" t="str">
        <f t="shared" si="3"/>
        <v>VETRO</v>
      </c>
      <c r="K77" s="5" t="str">
        <f t="shared" si="4"/>
        <v>OK</v>
      </c>
      <c r="L77" s="13" t="s">
        <v>404</v>
      </c>
      <c r="M77" s="13" t="s">
        <v>463</v>
      </c>
      <c r="N77" s="14">
        <v>6.3</v>
      </c>
      <c r="O77" s="13" t="s">
        <v>260</v>
      </c>
      <c r="P77" s="17" t="s">
        <v>321</v>
      </c>
      <c r="Q77" s="14">
        <f>VLOOKUP(P77,[1]Sheet1!$B$1:$D$141,3,FALSE)</f>
        <v>9.9866666666666664</v>
      </c>
      <c r="R77" s="29" t="s">
        <v>549</v>
      </c>
      <c r="S77" s="30" t="s">
        <v>607</v>
      </c>
      <c r="T77" s="31">
        <v>5.95</v>
      </c>
    </row>
    <row r="78" spans="1:20" ht="30" x14ac:dyDescent="0.25">
      <c r="A78" s="3">
        <f t="shared" si="5"/>
        <v>73</v>
      </c>
      <c r="B78" s="4" t="s">
        <v>110</v>
      </c>
      <c r="C78" s="4" t="s">
        <v>111</v>
      </c>
      <c r="D78" s="4" t="s">
        <v>14</v>
      </c>
      <c r="E78" s="5">
        <v>1</v>
      </c>
      <c r="F78" s="6" t="s">
        <v>22</v>
      </c>
      <c r="G78" s="6" t="s">
        <v>19</v>
      </c>
      <c r="H78" s="12"/>
      <c r="I78" s="5" t="str">
        <f t="shared" si="3"/>
        <v>l</v>
      </c>
      <c r="J78" s="5" t="str">
        <f t="shared" si="3"/>
        <v>VETRO</v>
      </c>
      <c r="K78" s="5" t="str">
        <f t="shared" si="4"/>
        <v>OK</v>
      </c>
      <c r="L78" s="26" t="s">
        <v>404</v>
      </c>
      <c r="M78" s="26" t="s">
        <v>464</v>
      </c>
      <c r="N78" s="27">
        <v>3</v>
      </c>
      <c r="O78" s="13" t="s">
        <v>260</v>
      </c>
      <c r="P78" s="17" t="s">
        <v>322</v>
      </c>
      <c r="Q78" s="14">
        <f>VLOOKUP(P78,[1]Sheet1!$B$1:$D$141,3,FALSE)</f>
        <v>6</v>
      </c>
      <c r="R78" s="15" t="s">
        <v>549</v>
      </c>
      <c r="S78" s="16" t="s">
        <v>608</v>
      </c>
      <c r="T78" s="11">
        <v>5.59</v>
      </c>
    </row>
    <row r="79" spans="1:20" ht="30" x14ac:dyDescent="0.25">
      <c r="A79" s="3">
        <f t="shared" si="5"/>
        <v>74</v>
      </c>
      <c r="B79" s="4" t="s">
        <v>112</v>
      </c>
      <c r="C79" s="4" t="s">
        <v>111</v>
      </c>
      <c r="D79" s="4" t="s">
        <v>38</v>
      </c>
      <c r="E79" s="5">
        <v>1</v>
      </c>
      <c r="F79" s="6" t="s">
        <v>22</v>
      </c>
      <c r="G79" s="6" t="s">
        <v>19</v>
      </c>
      <c r="H79" s="12"/>
      <c r="I79" s="5" t="str">
        <f t="shared" si="3"/>
        <v>l</v>
      </c>
      <c r="J79" s="5" t="str">
        <f t="shared" si="3"/>
        <v>VETRO</v>
      </c>
      <c r="K79" s="5" t="str">
        <f t="shared" si="4"/>
        <v>OK</v>
      </c>
      <c r="L79" s="26" t="s">
        <v>404</v>
      </c>
      <c r="M79" s="26" t="s">
        <v>465</v>
      </c>
      <c r="N79" s="27">
        <v>4.79</v>
      </c>
      <c r="O79" s="13" t="s">
        <v>260</v>
      </c>
      <c r="P79" s="17" t="s">
        <v>323</v>
      </c>
      <c r="Q79" s="14">
        <f>VLOOKUP(P79,[1]Sheet1!$B$1:$D$141,3,FALSE)</f>
        <v>6.1733333333333329</v>
      </c>
      <c r="R79" s="15" t="s">
        <v>549</v>
      </c>
      <c r="S79" s="16" t="s">
        <v>609</v>
      </c>
      <c r="T79" s="11">
        <v>11.66</v>
      </c>
    </row>
    <row r="80" spans="1:20" ht="30" x14ac:dyDescent="0.25">
      <c r="A80" s="3">
        <f t="shared" si="5"/>
        <v>75</v>
      </c>
      <c r="B80" s="4" t="s">
        <v>112</v>
      </c>
      <c r="C80" s="4" t="s">
        <v>111</v>
      </c>
      <c r="D80" s="4" t="s">
        <v>38</v>
      </c>
      <c r="E80" s="5">
        <v>2.5</v>
      </c>
      <c r="F80" s="6" t="s">
        <v>22</v>
      </c>
      <c r="G80" s="6" t="s">
        <v>19</v>
      </c>
      <c r="H80" s="12"/>
      <c r="I80" s="5" t="str">
        <f t="shared" si="3"/>
        <v>l</v>
      </c>
      <c r="J80" s="5" t="str">
        <f t="shared" si="3"/>
        <v>VETRO</v>
      </c>
      <c r="K80" s="5" t="str">
        <f t="shared" si="4"/>
        <v>OK</v>
      </c>
      <c r="L80" s="26" t="s">
        <v>404</v>
      </c>
      <c r="M80" s="26" t="s">
        <v>466</v>
      </c>
      <c r="N80" s="27">
        <v>9.6</v>
      </c>
      <c r="O80" s="13" t="s">
        <v>260</v>
      </c>
      <c r="P80" s="17" t="s">
        <v>324</v>
      </c>
      <c r="Q80" s="14">
        <f>VLOOKUP(P80,[1]Sheet1!$B$1:$D$141,3,FALSE)</f>
        <v>10.719999999999999</v>
      </c>
      <c r="R80" s="15" t="s">
        <v>549</v>
      </c>
      <c r="S80" s="16" t="s">
        <v>610</v>
      </c>
      <c r="T80" s="11">
        <v>13.93</v>
      </c>
    </row>
    <row r="81" spans="1:20" ht="30" x14ac:dyDescent="0.25">
      <c r="A81" s="3">
        <f t="shared" si="5"/>
        <v>76</v>
      </c>
      <c r="B81" s="10" t="s">
        <v>113</v>
      </c>
      <c r="C81" s="10" t="s">
        <v>114</v>
      </c>
      <c r="D81" s="10" t="s">
        <v>14</v>
      </c>
      <c r="E81" s="6">
        <v>500</v>
      </c>
      <c r="F81" s="6" t="s">
        <v>15</v>
      </c>
      <c r="G81" s="6" t="s">
        <v>16</v>
      </c>
      <c r="H81" s="12">
        <v>100</v>
      </c>
      <c r="I81" s="5" t="str">
        <f t="shared" si="3"/>
        <v>g</v>
      </c>
      <c r="J81" s="5" t="str">
        <f t="shared" si="3"/>
        <v>N.D.</v>
      </c>
      <c r="K81" s="5" t="str">
        <f t="shared" si="4"/>
        <v>OK</v>
      </c>
      <c r="L81" s="13" t="s">
        <v>404</v>
      </c>
      <c r="M81" s="13" t="s">
        <v>467</v>
      </c>
      <c r="N81" s="14">
        <v>37.200000000000003</v>
      </c>
      <c r="O81" s="26" t="s">
        <v>260</v>
      </c>
      <c r="P81" s="28" t="s">
        <v>325</v>
      </c>
      <c r="Q81" s="27">
        <f>VLOOKUP(P81,[1]Sheet1!$B$1:$D$141,3,FALSE)</f>
        <v>4.4533333333333331</v>
      </c>
      <c r="R81" s="15" t="s">
        <v>549</v>
      </c>
      <c r="S81" s="16" t="s">
        <v>611</v>
      </c>
      <c r="T81" s="11">
        <v>59.93</v>
      </c>
    </row>
    <row r="82" spans="1:20" ht="30" x14ac:dyDescent="0.25">
      <c r="A82" s="3">
        <f t="shared" si="5"/>
        <v>77</v>
      </c>
      <c r="B82" s="4" t="s">
        <v>115</v>
      </c>
      <c r="C82" s="4" t="s">
        <v>116</v>
      </c>
      <c r="D82" s="10" t="s">
        <v>14</v>
      </c>
      <c r="E82" s="5">
        <v>5</v>
      </c>
      <c r="F82" s="6" t="s">
        <v>15</v>
      </c>
      <c r="G82" s="5" t="s">
        <v>16</v>
      </c>
      <c r="H82" s="12"/>
      <c r="I82" s="5" t="str">
        <f t="shared" si="3"/>
        <v>g</v>
      </c>
      <c r="J82" s="5" t="str">
        <f t="shared" si="3"/>
        <v>N.D.</v>
      </c>
      <c r="K82" s="5" t="str">
        <f t="shared" si="4"/>
        <v>OK</v>
      </c>
      <c r="L82" s="26" t="s">
        <v>404</v>
      </c>
      <c r="M82" s="26" t="s">
        <v>468</v>
      </c>
      <c r="N82" s="27">
        <v>72.05</v>
      </c>
      <c r="O82" s="13"/>
      <c r="P82" s="13"/>
      <c r="Q82" s="14"/>
      <c r="R82" s="15" t="s">
        <v>557</v>
      </c>
      <c r="S82" s="16" t="s">
        <v>612</v>
      </c>
      <c r="T82" s="11">
        <v>139.05000000000001</v>
      </c>
    </row>
    <row r="83" spans="1:20" ht="30" x14ac:dyDescent="0.25">
      <c r="A83" s="3">
        <f t="shared" si="5"/>
        <v>78</v>
      </c>
      <c r="B83" s="4" t="s">
        <v>117</v>
      </c>
      <c r="C83" s="4" t="s">
        <v>118</v>
      </c>
      <c r="D83" s="4" t="s">
        <v>14</v>
      </c>
      <c r="E83" s="5">
        <v>1</v>
      </c>
      <c r="F83" s="6" t="s">
        <v>15</v>
      </c>
      <c r="G83" s="5" t="s">
        <v>16</v>
      </c>
      <c r="H83" s="12"/>
      <c r="I83" s="5" t="str">
        <f t="shared" si="3"/>
        <v>g</v>
      </c>
      <c r="J83" s="5" t="str">
        <f t="shared" si="3"/>
        <v>N.D.</v>
      </c>
      <c r="K83" s="5" t="str">
        <f t="shared" si="4"/>
        <v>OK</v>
      </c>
      <c r="L83" s="13"/>
      <c r="M83" s="25"/>
      <c r="N83" s="14"/>
      <c r="O83" s="13"/>
      <c r="P83" s="13"/>
      <c r="Q83" s="14"/>
      <c r="R83" s="29" t="s">
        <v>552</v>
      </c>
      <c r="S83" s="30" t="s">
        <v>613</v>
      </c>
      <c r="T83" s="31">
        <v>218.7</v>
      </c>
    </row>
    <row r="84" spans="1:20" ht="45" x14ac:dyDescent="0.25">
      <c r="A84" s="3">
        <f t="shared" si="5"/>
        <v>79</v>
      </c>
      <c r="B84" s="10" t="s">
        <v>119</v>
      </c>
      <c r="C84" s="10" t="s">
        <v>120</v>
      </c>
      <c r="D84" s="10" t="s">
        <v>72</v>
      </c>
      <c r="E84" s="6">
        <v>0.5</v>
      </c>
      <c r="F84" s="6" t="s">
        <v>22</v>
      </c>
      <c r="G84" s="6" t="s">
        <v>16</v>
      </c>
      <c r="H84" s="12"/>
      <c r="I84" s="5" t="str">
        <f t="shared" si="3"/>
        <v>l</v>
      </c>
      <c r="J84" s="5" t="str">
        <f t="shared" si="3"/>
        <v>N.D.</v>
      </c>
      <c r="K84" s="5" t="str">
        <f t="shared" si="4"/>
        <v>OK</v>
      </c>
      <c r="L84" s="13" t="s">
        <v>404</v>
      </c>
      <c r="M84" s="13" t="s">
        <v>469</v>
      </c>
      <c r="N84" s="14">
        <v>12.1</v>
      </c>
      <c r="O84" s="13" t="s">
        <v>260</v>
      </c>
      <c r="P84" s="13" t="s">
        <v>326</v>
      </c>
      <c r="Q84" s="14">
        <v>18.13</v>
      </c>
      <c r="R84" s="29" t="s">
        <v>555</v>
      </c>
      <c r="S84" s="30" t="s">
        <v>614</v>
      </c>
      <c r="T84" s="31">
        <v>4.46</v>
      </c>
    </row>
    <row r="85" spans="1:20" ht="30" x14ac:dyDescent="0.25">
      <c r="A85" s="3">
        <f t="shared" si="5"/>
        <v>80</v>
      </c>
      <c r="B85" s="10" t="s">
        <v>121</v>
      </c>
      <c r="C85" s="10" t="s">
        <v>122</v>
      </c>
      <c r="D85" s="10" t="s">
        <v>72</v>
      </c>
      <c r="E85" s="6">
        <v>0.5</v>
      </c>
      <c r="F85" s="6" t="s">
        <v>22</v>
      </c>
      <c r="G85" s="6" t="s">
        <v>16</v>
      </c>
      <c r="H85" s="12"/>
      <c r="I85" s="5" t="str">
        <f t="shared" si="3"/>
        <v>l</v>
      </c>
      <c r="J85" s="5" t="str">
        <f t="shared" si="3"/>
        <v>N.D.</v>
      </c>
      <c r="K85" s="5" t="str">
        <f t="shared" si="4"/>
        <v>OK</v>
      </c>
      <c r="L85" s="26" t="s">
        <v>404</v>
      </c>
      <c r="M85" s="26" t="s">
        <v>470</v>
      </c>
      <c r="N85" s="27">
        <v>7.6</v>
      </c>
      <c r="O85" s="13" t="s">
        <v>262</v>
      </c>
      <c r="P85" s="13" t="s">
        <v>327</v>
      </c>
      <c r="Q85" s="14">
        <v>31.4</v>
      </c>
      <c r="R85" s="15" t="s">
        <v>555</v>
      </c>
      <c r="S85" s="16" t="s">
        <v>615</v>
      </c>
      <c r="T85" s="11">
        <v>14.11</v>
      </c>
    </row>
    <row r="86" spans="1:20" ht="30" x14ac:dyDescent="0.25">
      <c r="A86" s="3">
        <f t="shared" si="5"/>
        <v>81</v>
      </c>
      <c r="B86" s="10" t="s">
        <v>123</v>
      </c>
      <c r="C86" s="10" t="s">
        <v>124</v>
      </c>
      <c r="D86" s="10" t="s">
        <v>72</v>
      </c>
      <c r="E86" s="6">
        <v>250</v>
      </c>
      <c r="F86" s="6" t="s">
        <v>15</v>
      </c>
      <c r="G86" s="6" t="s">
        <v>16</v>
      </c>
      <c r="H86" s="12">
        <v>100</v>
      </c>
      <c r="I86" s="5" t="str">
        <f t="shared" si="3"/>
        <v>g</v>
      </c>
      <c r="J86" s="5" t="str">
        <f t="shared" si="3"/>
        <v>N.D.</v>
      </c>
      <c r="K86" s="5" t="str">
        <f t="shared" si="4"/>
        <v>OK</v>
      </c>
      <c r="L86" s="13" t="s">
        <v>404</v>
      </c>
      <c r="M86" s="13" t="s">
        <v>471</v>
      </c>
      <c r="N86" s="14">
        <v>15.6</v>
      </c>
      <c r="O86" s="26" t="s">
        <v>260</v>
      </c>
      <c r="P86" s="26" t="s">
        <v>328</v>
      </c>
      <c r="Q86" s="27">
        <v>7.01</v>
      </c>
      <c r="R86" s="15" t="s">
        <v>555</v>
      </c>
      <c r="S86" s="16" t="s">
        <v>616</v>
      </c>
      <c r="T86" s="11">
        <v>11.73</v>
      </c>
    </row>
    <row r="87" spans="1:20" ht="45" x14ac:dyDescent="0.25">
      <c r="A87" s="3">
        <f t="shared" si="5"/>
        <v>82</v>
      </c>
      <c r="B87" s="4" t="s">
        <v>125</v>
      </c>
      <c r="C87" s="4" t="s">
        <v>126</v>
      </c>
      <c r="D87" s="4" t="s">
        <v>14</v>
      </c>
      <c r="E87" s="5">
        <v>0.5</v>
      </c>
      <c r="F87" s="6" t="s">
        <v>15</v>
      </c>
      <c r="G87" s="5" t="s">
        <v>16</v>
      </c>
      <c r="H87" s="12"/>
      <c r="I87" s="5" t="str">
        <f t="shared" si="3"/>
        <v>g</v>
      </c>
      <c r="J87" s="5" t="str">
        <f t="shared" si="3"/>
        <v>N.D.</v>
      </c>
      <c r="K87" s="5" t="str">
        <f t="shared" si="4"/>
        <v>OK</v>
      </c>
      <c r="L87" s="26" t="s">
        <v>404</v>
      </c>
      <c r="M87" s="26" t="s">
        <v>472</v>
      </c>
      <c r="N87" s="27">
        <v>40.5</v>
      </c>
      <c r="O87" s="13"/>
      <c r="P87" s="13"/>
      <c r="Q87" s="14"/>
      <c r="R87" s="15" t="s">
        <v>550</v>
      </c>
      <c r="S87" s="16"/>
      <c r="T87" s="11"/>
    </row>
    <row r="88" spans="1:20" ht="30" x14ac:dyDescent="0.25">
      <c r="A88" s="3">
        <f t="shared" si="5"/>
        <v>83</v>
      </c>
      <c r="B88" s="10" t="s">
        <v>127</v>
      </c>
      <c r="C88" s="10" t="s">
        <v>128</v>
      </c>
      <c r="D88" s="10" t="s">
        <v>14</v>
      </c>
      <c r="E88" s="6">
        <v>1000</v>
      </c>
      <c r="F88" s="6" t="s">
        <v>15</v>
      </c>
      <c r="G88" s="6" t="s">
        <v>16</v>
      </c>
      <c r="H88" s="12">
        <v>500</v>
      </c>
      <c r="I88" s="5" t="str">
        <f t="shared" si="3"/>
        <v>g</v>
      </c>
      <c r="J88" s="5" t="str">
        <f t="shared" si="3"/>
        <v>N.D.</v>
      </c>
      <c r="K88" s="5" t="str">
        <f t="shared" si="4"/>
        <v>OK</v>
      </c>
      <c r="L88" s="26" t="s">
        <v>404</v>
      </c>
      <c r="M88" s="26" t="s">
        <v>473</v>
      </c>
      <c r="N88" s="27">
        <v>14.95</v>
      </c>
      <c r="O88" s="13" t="s">
        <v>260</v>
      </c>
      <c r="P88" s="17" t="s">
        <v>329</v>
      </c>
      <c r="Q88" s="14">
        <f>VLOOKUP(P88,[1]Sheet1!$B$1:$D$141,3,FALSE)</f>
        <v>27.933333333333334</v>
      </c>
      <c r="R88" s="15" t="s">
        <v>549</v>
      </c>
      <c r="S88" s="16" t="s">
        <v>617</v>
      </c>
      <c r="T88" s="11">
        <v>70.92</v>
      </c>
    </row>
    <row r="89" spans="1:20" ht="30" x14ac:dyDescent="0.25">
      <c r="A89" s="3">
        <f t="shared" si="5"/>
        <v>84</v>
      </c>
      <c r="B89" s="10" t="s">
        <v>129</v>
      </c>
      <c r="C89" s="10" t="s">
        <v>130</v>
      </c>
      <c r="D89" s="10" t="s">
        <v>14</v>
      </c>
      <c r="E89" s="6">
        <v>500</v>
      </c>
      <c r="F89" s="6" t="s">
        <v>15</v>
      </c>
      <c r="G89" s="6" t="s">
        <v>16</v>
      </c>
      <c r="H89" s="12"/>
      <c r="I89" s="5" t="str">
        <f t="shared" si="3"/>
        <v>g</v>
      </c>
      <c r="J89" s="5" t="str">
        <f t="shared" si="3"/>
        <v>N.D.</v>
      </c>
      <c r="K89" s="5" t="str">
        <f t="shared" si="4"/>
        <v>OK</v>
      </c>
      <c r="L89" s="26" t="s">
        <v>404</v>
      </c>
      <c r="M89" s="26" t="s">
        <v>474</v>
      </c>
      <c r="N89" s="27">
        <v>110</v>
      </c>
      <c r="O89" s="13"/>
      <c r="P89" s="13"/>
      <c r="Q89" s="14"/>
      <c r="R89" s="15" t="s">
        <v>551</v>
      </c>
      <c r="S89" s="16" t="s">
        <v>618</v>
      </c>
      <c r="T89" s="11">
        <v>162.24</v>
      </c>
    </row>
    <row r="90" spans="1:20" ht="30" x14ac:dyDescent="0.25">
      <c r="A90" s="3">
        <f t="shared" si="5"/>
        <v>85</v>
      </c>
      <c r="B90" s="4" t="s">
        <v>131</v>
      </c>
      <c r="C90" s="4" t="s">
        <v>132</v>
      </c>
      <c r="D90" s="4" t="s">
        <v>14</v>
      </c>
      <c r="E90" s="5">
        <v>1</v>
      </c>
      <c r="F90" s="6" t="s">
        <v>22</v>
      </c>
      <c r="G90" s="5" t="s">
        <v>19</v>
      </c>
      <c r="H90" s="12"/>
      <c r="I90" s="5" t="str">
        <f t="shared" si="3"/>
        <v>l</v>
      </c>
      <c r="J90" s="5" t="str">
        <f t="shared" si="3"/>
        <v>VETRO</v>
      </c>
      <c r="K90" s="5" t="str">
        <f t="shared" si="4"/>
        <v>OK</v>
      </c>
      <c r="L90" s="13" t="s">
        <v>404</v>
      </c>
      <c r="M90" s="13" t="s">
        <v>475</v>
      </c>
      <c r="N90" s="14">
        <v>10.7</v>
      </c>
      <c r="O90" s="13" t="s">
        <v>260</v>
      </c>
      <c r="P90" s="17" t="s">
        <v>330</v>
      </c>
      <c r="Q90" s="14">
        <f>VLOOKUP(P90,[1]Sheet1!$B$1:$D$141,3,FALSE)</f>
        <v>8.8533333333333335</v>
      </c>
      <c r="R90" s="29" t="s">
        <v>549</v>
      </c>
      <c r="S90" s="30" t="s">
        <v>619</v>
      </c>
      <c r="T90" s="31">
        <v>8.2200000000000006</v>
      </c>
    </row>
    <row r="91" spans="1:20" ht="30" x14ac:dyDescent="0.25">
      <c r="A91" s="3">
        <f t="shared" si="5"/>
        <v>86</v>
      </c>
      <c r="B91" s="4" t="s">
        <v>131</v>
      </c>
      <c r="C91" s="4" t="s">
        <v>132</v>
      </c>
      <c r="D91" s="4" t="s">
        <v>14</v>
      </c>
      <c r="E91" s="5">
        <v>2.5</v>
      </c>
      <c r="F91" s="6" t="s">
        <v>22</v>
      </c>
      <c r="G91" s="5" t="s">
        <v>19</v>
      </c>
      <c r="H91" s="12"/>
      <c r="I91" s="5" t="str">
        <f t="shared" si="3"/>
        <v>l</v>
      </c>
      <c r="J91" s="5" t="str">
        <f t="shared" si="3"/>
        <v>VETRO</v>
      </c>
      <c r="K91" s="5" t="str">
        <f t="shared" si="4"/>
        <v>OK</v>
      </c>
      <c r="L91" s="13" t="s">
        <v>404</v>
      </c>
      <c r="M91" s="13" t="s">
        <v>476</v>
      </c>
      <c r="N91" s="14">
        <v>22.4</v>
      </c>
      <c r="O91" s="13" t="s">
        <v>260</v>
      </c>
      <c r="P91" s="17" t="s">
        <v>331</v>
      </c>
      <c r="Q91" s="14">
        <f>VLOOKUP(P91,[1]Sheet1!$B$1:$D$141,3,FALSE)</f>
        <v>16.693333333333332</v>
      </c>
      <c r="R91" s="29" t="s">
        <v>549</v>
      </c>
      <c r="S91" s="30" t="s">
        <v>620</v>
      </c>
      <c r="T91" s="31">
        <v>12.83</v>
      </c>
    </row>
    <row r="92" spans="1:20" ht="30" x14ac:dyDescent="0.25">
      <c r="A92" s="3">
        <f t="shared" si="5"/>
        <v>87</v>
      </c>
      <c r="B92" s="4" t="s">
        <v>133</v>
      </c>
      <c r="C92" s="4" t="s">
        <v>134</v>
      </c>
      <c r="D92" s="4" t="s">
        <v>14</v>
      </c>
      <c r="E92" s="5">
        <v>500</v>
      </c>
      <c r="F92" s="6" t="s">
        <v>15</v>
      </c>
      <c r="G92" s="5" t="s">
        <v>16</v>
      </c>
      <c r="H92" s="12">
        <v>100</v>
      </c>
      <c r="I92" s="5" t="str">
        <f t="shared" si="3"/>
        <v>g</v>
      </c>
      <c r="J92" s="5" t="str">
        <f t="shared" si="3"/>
        <v>N.D.</v>
      </c>
      <c r="K92" s="5" t="str">
        <f t="shared" si="4"/>
        <v>OK</v>
      </c>
      <c r="L92" s="13" t="s">
        <v>404</v>
      </c>
      <c r="M92" s="13" t="s">
        <v>477</v>
      </c>
      <c r="N92" s="14">
        <v>72.05</v>
      </c>
      <c r="O92" s="26" t="s">
        <v>260</v>
      </c>
      <c r="P92" s="28" t="s">
        <v>332</v>
      </c>
      <c r="Q92" s="27">
        <f>VLOOKUP(P92,[1]Sheet1!$B$1:$D$141,3,FALSE)</f>
        <v>12.786666666666667</v>
      </c>
      <c r="R92" s="15" t="s">
        <v>549</v>
      </c>
      <c r="S92" s="16" t="s">
        <v>621</v>
      </c>
      <c r="T92" s="11">
        <v>66.56</v>
      </c>
    </row>
    <row r="93" spans="1:20" ht="30" x14ac:dyDescent="0.25">
      <c r="A93" s="3">
        <f t="shared" si="5"/>
        <v>88</v>
      </c>
      <c r="B93" s="4" t="s">
        <v>135</v>
      </c>
      <c r="C93" s="4" t="s">
        <v>136</v>
      </c>
      <c r="D93" s="4" t="s">
        <v>137</v>
      </c>
      <c r="E93" s="5">
        <v>5</v>
      </c>
      <c r="F93" s="6" t="s">
        <v>15</v>
      </c>
      <c r="G93" s="5" t="s">
        <v>19</v>
      </c>
      <c r="H93" s="12"/>
      <c r="I93" s="5" t="str">
        <f t="shared" si="3"/>
        <v>g</v>
      </c>
      <c r="J93" s="5" t="str">
        <f t="shared" si="3"/>
        <v>VETRO</v>
      </c>
      <c r="K93" s="5" t="str">
        <f t="shared" si="4"/>
        <v>OK</v>
      </c>
      <c r="L93" s="26" t="s">
        <v>404</v>
      </c>
      <c r="M93" s="26" t="s">
        <v>478</v>
      </c>
      <c r="N93" s="27">
        <v>18.440000000000001</v>
      </c>
      <c r="O93" s="13"/>
      <c r="P93" s="13"/>
      <c r="Q93" s="14"/>
      <c r="R93" s="15" t="s">
        <v>549</v>
      </c>
      <c r="S93" s="16" t="s">
        <v>478</v>
      </c>
      <c r="T93" s="11">
        <v>71.150000000000006</v>
      </c>
    </row>
    <row r="94" spans="1:20" ht="30" x14ac:dyDescent="0.25">
      <c r="A94" s="3">
        <f t="shared" si="5"/>
        <v>89</v>
      </c>
      <c r="B94" s="4" t="s">
        <v>138</v>
      </c>
      <c r="C94" s="4" t="s">
        <v>139</v>
      </c>
      <c r="D94" s="4" t="s">
        <v>38</v>
      </c>
      <c r="E94" s="5">
        <v>1</v>
      </c>
      <c r="F94" s="6" t="s">
        <v>22</v>
      </c>
      <c r="G94" s="5" t="s">
        <v>19</v>
      </c>
      <c r="H94" s="12"/>
      <c r="I94" s="5" t="str">
        <f t="shared" si="3"/>
        <v>l</v>
      </c>
      <c r="J94" s="5" t="str">
        <f t="shared" si="3"/>
        <v>VETRO</v>
      </c>
      <c r="K94" s="5" t="str">
        <f t="shared" si="4"/>
        <v>OK</v>
      </c>
      <c r="L94" s="26" t="s">
        <v>404</v>
      </c>
      <c r="M94" s="26" t="s">
        <v>479</v>
      </c>
      <c r="N94" s="27">
        <v>6.5</v>
      </c>
      <c r="O94" s="13" t="s">
        <v>260</v>
      </c>
      <c r="P94" s="17" t="s">
        <v>333</v>
      </c>
      <c r="Q94" s="14">
        <f>VLOOKUP(P94,[1]Sheet1!$B$1:$D$141,3,FALSE)</f>
        <v>8.16</v>
      </c>
      <c r="R94" s="15" t="s">
        <v>549</v>
      </c>
      <c r="S94" s="16" t="s">
        <v>622</v>
      </c>
      <c r="T94" s="11">
        <v>9.92</v>
      </c>
    </row>
    <row r="95" spans="1:20" ht="30" x14ac:dyDescent="0.25">
      <c r="A95" s="3">
        <f t="shared" si="5"/>
        <v>90</v>
      </c>
      <c r="B95" s="4" t="s">
        <v>138</v>
      </c>
      <c r="C95" s="4" t="s">
        <v>139</v>
      </c>
      <c r="D95" s="4" t="s">
        <v>38</v>
      </c>
      <c r="E95" s="5">
        <v>2.5</v>
      </c>
      <c r="F95" s="6" t="s">
        <v>22</v>
      </c>
      <c r="G95" s="5" t="s">
        <v>19</v>
      </c>
      <c r="H95" s="12"/>
      <c r="I95" s="5" t="str">
        <f t="shared" si="3"/>
        <v>l</v>
      </c>
      <c r="J95" s="5" t="str">
        <f t="shared" si="3"/>
        <v>VETRO</v>
      </c>
      <c r="K95" s="5" t="str">
        <f t="shared" si="4"/>
        <v>OK</v>
      </c>
      <c r="L95" s="26" t="s">
        <v>404</v>
      </c>
      <c r="M95" s="26" t="s">
        <v>480</v>
      </c>
      <c r="N95" s="27">
        <v>12.5</v>
      </c>
      <c r="O95" s="13" t="s">
        <v>260</v>
      </c>
      <c r="P95" s="17" t="s">
        <v>334</v>
      </c>
      <c r="Q95" s="14">
        <f>VLOOKUP(P95,[1]Sheet1!$B$1:$D$141,3,FALSE)</f>
        <v>15.653333333333334</v>
      </c>
      <c r="R95" s="15" t="s">
        <v>549</v>
      </c>
      <c r="S95" s="16" t="s">
        <v>623</v>
      </c>
      <c r="T95" s="11">
        <v>18.21</v>
      </c>
    </row>
    <row r="96" spans="1:20" ht="30" x14ac:dyDescent="0.25">
      <c r="A96" s="3">
        <f t="shared" si="5"/>
        <v>91</v>
      </c>
      <c r="B96" s="4" t="s">
        <v>138</v>
      </c>
      <c r="C96" s="4" t="s">
        <v>139</v>
      </c>
      <c r="D96" s="4" t="s">
        <v>14</v>
      </c>
      <c r="E96" s="5">
        <v>1</v>
      </c>
      <c r="F96" s="6" t="s">
        <v>22</v>
      </c>
      <c r="G96" s="5" t="s">
        <v>19</v>
      </c>
      <c r="H96" s="12"/>
      <c r="I96" s="5" t="str">
        <f t="shared" si="3"/>
        <v>l</v>
      </c>
      <c r="J96" s="5" t="str">
        <f t="shared" si="3"/>
        <v>VETRO</v>
      </c>
      <c r="K96" s="5" t="str">
        <f t="shared" si="4"/>
        <v>OK</v>
      </c>
      <c r="L96" s="13" t="s">
        <v>404</v>
      </c>
      <c r="M96" s="13" t="s">
        <v>481</v>
      </c>
      <c r="N96" s="14">
        <v>8</v>
      </c>
      <c r="O96" s="26" t="s">
        <v>260</v>
      </c>
      <c r="P96" s="28" t="s">
        <v>335</v>
      </c>
      <c r="Q96" s="27">
        <f>VLOOKUP(P96,[1]Sheet1!$B$1:$D$141,3,FALSE)</f>
        <v>6.1866666666666665</v>
      </c>
      <c r="R96" s="15" t="s">
        <v>549</v>
      </c>
      <c r="S96" s="16" t="s">
        <v>624</v>
      </c>
      <c r="T96" s="11">
        <v>10.69</v>
      </c>
    </row>
    <row r="97" spans="1:20" ht="30" x14ac:dyDescent="0.25">
      <c r="A97" s="3">
        <f t="shared" si="5"/>
        <v>92</v>
      </c>
      <c r="B97" s="4" t="s">
        <v>138</v>
      </c>
      <c r="C97" s="4" t="s">
        <v>139</v>
      </c>
      <c r="D97" s="4" t="s">
        <v>14</v>
      </c>
      <c r="E97" s="5">
        <v>2.5</v>
      </c>
      <c r="F97" s="6" t="s">
        <v>22</v>
      </c>
      <c r="G97" s="5" t="s">
        <v>19</v>
      </c>
      <c r="H97" s="12"/>
      <c r="I97" s="5" t="str">
        <f t="shared" si="3"/>
        <v>l</v>
      </c>
      <c r="J97" s="5" t="str">
        <f t="shared" si="3"/>
        <v>VETRO</v>
      </c>
      <c r="K97" s="5" t="str">
        <f t="shared" si="4"/>
        <v>OK</v>
      </c>
      <c r="L97" s="13" t="s">
        <v>404</v>
      </c>
      <c r="M97" s="13" t="s">
        <v>482</v>
      </c>
      <c r="N97" s="14">
        <v>17</v>
      </c>
      <c r="O97" s="26" t="s">
        <v>260</v>
      </c>
      <c r="P97" s="28" t="s">
        <v>336</v>
      </c>
      <c r="Q97" s="27">
        <f>VLOOKUP(P97,[1]Sheet1!$B$1:$D$141,3,FALSE)</f>
        <v>12.12</v>
      </c>
      <c r="R97" s="15" t="s">
        <v>549</v>
      </c>
      <c r="S97" s="16" t="s">
        <v>625</v>
      </c>
      <c r="T97" s="11">
        <v>15.66</v>
      </c>
    </row>
    <row r="98" spans="1:20" ht="30" x14ac:dyDescent="0.25">
      <c r="A98" s="3">
        <f t="shared" si="5"/>
        <v>93</v>
      </c>
      <c r="B98" s="4" t="s">
        <v>140</v>
      </c>
      <c r="C98" s="4" t="s">
        <v>141</v>
      </c>
      <c r="D98" s="10" t="s">
        <v>14</v>
      </c>
      <c r="E98" s="5">
        <v>1</v>
      </c>
      <c r="F98" s="6" t="s">
        <v>22</v>
      </c>
      <c r="G98" s="5" t="s">
        <v>19</v>
      </c>
      <c r="H98" s="12"/>
      <c r="I98" s="5" t="str">
        <f t="shared" si="3"/>
        <v>l</v>
      </c>
      <c r="J98" s="5" t="str">
        <f t="shared" si="3"/>
        <v>VETRO</v>
      </c>
      <c r="K98" s="5" t="str">
        <f t="shared" si="4"/>
        <v>OK</v>
      </c>
      <c r="L98" s="13"/>
      <c r="M98" s="13"/>
      <c r="N98" s="14"/>
      <c r="O98" s="26" t="s">
        <v>260</v>
      </c>
      <c r="P98" s="28" t="s">
        <v>337</v>
      </c>
      <c r="Q98" s="27">
        <f>VLOOKUP(P98,[1]Sheet1!$B$1:$D$141,3,FALSE)</f>
        <v>3.9066666666666667</v>
      </c>
      <c r="R98" s="15" t="s">
        <v>549</v>
      </c>
      <c r="S98" s="16" t="s">
        <v>626</v>
      </c>
      <c r="T98" s="11">
        <v>3.92</v>
      </c>
    </row>
    <row r="99" spans="1:20" ht="30" x14ac:dyDescent="0.25">
      <c r="A99" s="3">
        <f t="shared" si="5"/>
        <v>94</v>
      </c>
      <c r="B99" s="4" t="s">
        <v>140</v>
      </c>
      <c r="C99" s="4" t="s">
        <v>141</v>
      </c>
      <c r="D99" s="10" t="s">
        <v>14</v>
      </c>
      <c r="E99" s="5">
        <v>2.5</v>
      </c>
      <c r="F99" s="6" t="s">
        <v>22</v>
      </c>
      <c r="G99" s="5" t="s">
        <v>19</v>
      </c>
      <c r="H99" s="12"/>
      <c r="I99" s="5" t="str">
        <f t="shared" si="3"/>
        <v>l</v>
      </c>
      <c r="J99" s="5" t="str">
        <f t="shared" si="3"/>
        <v>VETRO</v>
      </c>
      <c r="K99" s="5" t="str">
        <f t="shared" si="4"/>
        <v>OK</v>
      </c>
      <c r="L99" s="13"/>
      <c r="M99" s="13"/>
      <c r="N99" s="14"/>
      <c r="O99" s="13" t="s">
        <v>260</v>
      </c>
      <c r="P99" s="17" t="s">
        <v>338</v>
      </c>
      <c r="Q99" s="14">
        <f>VLOOKUP(P99,[1]Sheet1!$B$1:$D$141,3,FALSE)</f>
        <v>7.0799999999999992</v>
      </c>
      <c r="R99" s="15" t="s">
        <v>549</v>
      </c>
      <c r="S99" s="30" t="s">
        <v>627</v>
      </c>
      <c r="T99" s="31">
        <v>5.0599999999999996</v>
      </c>
    </row>
    <row r="100" spans="1:20" ht="30" x14ac:dyDescent="0.25">
      <c r="A100" s="7">
        <f t="shared" si="5"/>
        <v>95</v>
      </c>
      <c r="B100" s="8" t="s">
        <v>142</v>
      </c>
      <c r="C100" s="8" t="s">
        <v>143</v>
      </c>
      <c r="D100" s="8" t="s">
        <v>14</v>
      </c>
      <c r="E100" s="9">
        <v>1</v>
      </c>
      <c r="F100" s="9" t="s">
        <v>22</v>
      </c>
      <c r="G100" s="9" t="s">
        <v>19</v>
      </c>
      <c r="H100" s="12"/>
      <c r="I100" s="9" t="str">
        <f t="shared" si="3"/>
        <v>l</v>
      </c>
      <c r="J100" s="9" t="str">
        <f t="shared" si="3"/>
        <v>VETRO</v>
      </c>
      <c r="K100" s="9" t="str">
        <f t="shared" si="4"/>
        <v>OK</v>
      </c>
      <c r="L100" s="13"/>
      <c r="M100" s="13"/>
      <c r="N100" s="14"/>
      <c r="O100" s="13" t="s">
        <v>260</v>
      </c>
      <c r="P100" s="17" t="s">
        <v>339</v>
      </c>
      <c r="Q100" s="14">
        <v>9.48</v>
      </c>
      <c r="R100" s="29" t="s">
        <v>549</v>
      </c>
      <c r="S100" s="30" t="s">
        <v>628</v>
      </c>
      <c r="T100" s="31">
        <v>6.55</v>
      </c>
    </row>
    <row r="101" spans="1:20" ht="30" x14ac:dyDescent="0.25">
      <c r="A101" s="3">
        <f t="shared" si="5"/>
        <v>96</v>
      </c>
      <c r="B101" s="4" t="s">
        <v>144</v>
      </c>
      <c r="C101" s="4" t="s">
        <v>145</v>
      </c>
      <c r="D101" s="4" t="s">
        <v>14</v>
      </c>
      <c r="E101" s="5">
        <v>250</v>
      </c>
      <c r="F101" s="6" t="s">
        <v>15</v>
      </c>
      <c r="G101" s="5" t="s">
        <v>16</v>
      </c>
      <c r="H101" s="12"/>
      <c r="I101" s="5" t="str">
        <f t="shared" si="3"/>
        <v>g</v>
      </c>
      <c r="J101" s="5" t="str">
        <f t="shared" si="3"/>
        <v>N.D.</v>
      </c>
      <c r="K101" s="5" t="str">
        <f t="shared" si="4"/>
        <v>OK</v>
      </c>
      <c r="L101" s="13" t="s">
        <v>404</v>
      </c>
      <c r="M101" s="13" t="s">
        <v>483</v>
      </c>
      <c r="N101" s="14">
        <v>19.5</v>
      </c>
      <c r="O101" s="26" t="s">
        <v>260</v>
      </c>
      <c r="P101" s="28" t="s">
        <v>340</v>
      </c>
      <c r="Q101" s="27">
        <f>VLOOKUP(P101,[1]Sheet1!$B$1:$D$141,3,FALSE)</f>
        <v>7.8</v>
      </c>
      <c r="R101" s="15" t="s">
        <v>549</v>
      </c>
      <c r="S101" s="16" t="s">
        <v>629</v>
      </c>
      <c r="T101" s="11">
        <v>11.43</v>
      </c>
    </row>
    <row r="102" spans="1:20" ht="30" x14ac:dyDescent="0.25">
      <c r="A102" s="3">
        <f t="shared" si="5"/>
        <v>97</v>
      </c>
      <c r="B102" s="4" t="s">
        <v>146</v>
      </c>
      <c r="C102" s="4" t="s">
        <v>147</v>
      </c>
      <c r="D102" s="4" t="s">
        <v>38</v>
      </c>
      <c r="E102" s="5">
        <v>1000</v>
      </c>
      <c r="F102" s="6" t="s">
        <v>15</v>
      </c>
      <c r="G102" s="5" t="s">
        <v>16</v>
      </c>
      <c r="H102" s="12"/>
      <c r="I102" s="5" t="str">
        <f t="shared" si="3"/>
        <v>g</v>
      </c>
      <c r="J102" s="5" t="str">
        <f t="shared" si="3"/>
        <v>N.D.</v>
      </c>
      <c r="K102" s="5" t="str">
        <f t="shared" si="4"/>
        <v>OK</v>
      </c>
      <c r="L102" s="26" t="s">
        <v>404</v>
      </c>
      <c r="M102" s="26" t="s">
        <v>484</v>
      </c>
      <c r="N102" s="27">
        <v>53</v>
      </c>
      <c r="O102" s="13"/>
      <c r="P102" s="13"/>
      <c r="Q102" s="14"/>
      <c r="R102" s="15" t="s">
        <v>552</v>
      </c>
      <c r="S102" s="16" t="s">
        <v>484</v>
      </c>
      <c r="T102" s="11">
        <v>97.71</v>
      </c>
    </row>
    <row r="103" spans="1:20" ht="30" x14ac:dyDescent="0.25">
      <c r="A103" s="3">
        <f t="shared" si="5"/>
        <v>98</v>
      </c>
      <c r="B103" s="4" t="s">
        <v>148</v>
      </c>
      <c r="C103" s="4" t="s">
        <v>149</v>
      </c>
      <c r="D103" s="4" t="s">
        <v>14</v>
      </c>
      <c r="E103" s="5">
        <v>25</v>
      </c>
      <c r="F103" s="6" t="s">
        <v>15</v>
      </c>
      <c r="G103" s="5" t="s">
        <v>16</v>
      </c>
      <c r="H103" s="12"/>
      <c r="I103" s="5" t="str">
        <f t="shared" si="3"/>
        <v>g</v>
      </c>
      <c r="J103" s="5" t="str">
        <f t="shared" si="3"/>
        <v>N.D.</v>
      </c>
      <c r="K103" s="5" t="str">
        <f t="shared" si="4"/>
        <v>OK</v>
      </c>
      <c r="L103" s="26" t="s">
        <v>404</v>
      </c>
      <c r="M103" s="26" t="s">
        <v>485</v>
      </c>
      <c r="N103" s="27">
        <v>162</v>
      </c>
      <c r="O103" s="13"/>
      <c r="P103" s="24"/>
      <c r="Q103" s="14"/>
      <c r="R103" s="15" t="s">
        <v>556</v>
      </c>
      <c r="S103" s="16" t="s">
        <v>630</v>
      </c>
      <c r="T103" s="11">
        <v>111.92</v>
      </c>
    </row>
    <row r="104" spans="1:20" ht="30" x14ac:dyDescent="0.25">
      <c r="A104" s="3">
        <f t="shared" si="5"/>
        <v>99</v>
      </c>
      <c r="B104" s="4" t="s">
        <v>150</v>
      </c>
      <c r="C104" s="4" t="s">
        <v>151</v>
      </c>
      <c r="D104" s="4" t="s">
        <v>38</v>
      </c>
      <c r="E104" s="5">
        <v>100</v>
      </c>
      <c r="F104" s="6" t="s">
        <v>15</v>
      </c>
      <c r="G104" s="5" t="s">
        <v>16</v>
      </c>
      <c r="H104" s="12"/>
      <c r="I104" s="5" t="str">
        <f t="shared" si="3"/>
        <v>g</v>
      </c>
      <c r="J104" s="5" t="str">
        <f t="shared" si="3"/>
        <v>N.D.</v>
      </c>
      <c r="K104" s="5" t="str">
        <f t="shared" si="4"/>
        <v>OK</v>
      </c>
      <c r="L104" s="26" t="s">
        <v>404</v>
      </c>
      <c r="M104" s="26" t="s">
        <v>486</v>
      </c>
      <c r="N104" s="27">
        <v>47.57</v>
      </c>
      <c r="O104" s="13"/>
      <c r="P104" s="13"/>
      <c r="Q104" s="14"/>
      <c r="R104" s="15" t="s">
        <v>550</v>
      </c>
      <c r="S104" s="16"/>
      <c r="T104" s="11"/>
    </row>
    <row r="105" spans="1:20" ht="30" x14ac:dyDescent="0.25">
      <c r="A105" s="3">
        <f t="shared" si="5"/>
        <v>100</v>
      </c>
      <c r="B105" s="4" t="s">
        <v>152</v>
      </c>
      <c r="C105" s="4" t="s">
        <v>153</v>
      </c>
      <c r="D105" s="4" t="s">
        <v>38</v>
      </c>
      <c r="E105" s="5">
        <v>100</v>
      </c>
      <c r="F105" s="6" t="s">
        <v>15</v>
      </c>
      <c r="G105" s="5" t="s">
        <v>16</v>
      </c>
      <c r="H105" s="12"/>
      <c r="I105" s="5" t="str">
        <f t="shared" si="3"/>
        <v>g</v>
      </c>
      <c r="J105" s="5" t="str">
        <f t="shared" si="3"/>
        <v>N.D.</v>
      </c>
      <c r="K105" s="5" t="str">
        <f t="shared" si="4"/>
        <v>OK</v>
      </c>
      <c r="L105" s="26" t="s">
        <v>404</v>
      </c>
      <c r="M105" s="26" t="s">
        <v>487</v>
      </c>
      <c r="N105" s="27">
        <v>79</v>
      </c>
      <c r="O105" s="13"/>
      <c r="P105" s="13"/>
      <c r="Q105" s="14"/>
      <c r="R105" s="15" t="s">
        <v>552</v>
      </c>
      <c r="S105" s="16" t="s">
        <v>487</v>
      </c>
      <c r="T105" s="11">
        <v>108.34</v>
      </c>
    </row>
    <row r="106" spans="1:20" ht="30" x14ac:dyDescent="0.25">
      <c r="A106" s="3">
        <f t="shared" si="5"/>
        <v>101</v>
      </c>
      <c r="B106" s="10" t="s">
        <v>154</v>
      </c>
      <c r="C106" s="10" t="s">
        <v>155</v>
      </c>
      <c r="D106" s="10" t="s">
        <v>14</v>
      </c>
      <c r="E106" s="6">
        <v>1000</v>
      </c>
      <c r="F106" s="6" t="s">
        <v>15</v>
      </c>
      <c r="G106" s="6" t="s">
        <v>16</v>
      </c>
      <c r="H106" s="12"/>
      <c r="I106" s="5" t="str">
        <f t="shared" si="3"/>
        <v>g</v>
      </c>
      <c r="J106" s="5" t="str">
        <f t="shared" si="3"/>
        <v>N.D.</v>
      </c>
      <c r="K106" s="5" t="str">
        <f t="shared" si="4"/>
        <v>OK</v>
      </c>
      <c r="L106" s="13" t="s">
        <v>404</v>
      </c>
      <c r="M106" s="13" t="s">
        <v>488</v>
      </c>
      <c r="N106" s="14">
        <v>37.5</v>
      </c>
      <c r="O106" s="26" t="s">
        <v>260</v>
      </c>
      <c r="P106" s="26" t="s">
        <v>341</v>
      </c>
      <c r="Q106" s="27">
        <f>VLOOKUP(P106,[1]Sheet1!$B$1:$D$141,3,FALSE)</f>
        <v>30.84</v>
      </c>
      <c r="R106" s="15" t="s">
        <v>549</v>
      </c>
      <c r="S106" s="16" t="s">
        <v>631</v>
      </c>
      <c r="T106" s="11">
        <v>43.85</v>
      </c>
    </row>
    <row r="107" spans="1:20" ht="30" x14ac:dyDescent="0.25">
      <c r="A107" s="3">
        <f t="shared" si="5"/>
        <v>102</v>
      </c>
      <c r="B107" s="10" t="s">
        <v>156</v>
      </c>
      <c r="C107" s="10" t="s">
        <v>157</v>
      </c>
      <c r="D107" s="10" t="s">
        <v>14</v>
      </c>
      <c r="E107" s="6">
        <v>250</v>
      </c>
      <c r="F107" s="6" t="s">
        <v>15</v>
      </c>
      <c r="G107" s="6" t="s">
        <v>16</v>
      </c>
      <c r="H107" s="12"/>
      <c r="I107" s="5" t="str">
        <f t="shared" si="3"/>
        <v>g</v>
      </c>
      <c r="J107" s="5" t="str">
        <f t="shared" si="3"/>
        <v>N.D.</v>
      </c>
      <c r="K107" s="5" t="str">
        <f t="shared" si="4"/>
        <v>OK</v>
      </c>
      <c r="L107" s="26" t="s">
        <v>404</v>
      </c>
      <c r="M107" s="26" t="s">
        <v>489</v>
      </c>
      <c r="N107" s="27">
        <v>119.7</v>
      </c>
      <c r="O107" s="13"/>
      <c r="P107" s="13"/>
      <c r="Q107" s="14"/>
      <c r="R107" s="15" t="s">
        <v>556</v>
      </c>
      <c r="S107" s="16" t="s">
        <v>632</v>
      </c>
      <c r="T107" s="11">
        <v>178.2</v>
      </c>
    </row>
    <row r="108" spans="1:20" ht="30" x14ac:dyDescent="0.25">
      <c r="A108" s="3">
        <f t="shared" si="5"/>
        <v>103</v>
      </c>
      <c r="B108" s="4" t="s">
        <v>158</v>
      </c>
      <c r="C108" s="4" t="s">
        <v>159</v>
      </c>
      <c r="D108" s="4" t="s">
        <v>38</v>
      </c>
      <c r="E108" s="5">
        <v>1</v>
      </c>
      <c r="F108" s="6" t="s">
        <v>22</v>
      </c>
      <c r="G108" s="5" t="s">
        <v>19</v>
      </c>
      <c r="H108" s="12"/>
      <c r="I108" s="5" t="str">
        <f t="shared" si="3"/>
        <v>l</v>
      </c>
      <c r="J108" s="5" t="str">
        <f t="shared" si="3"/>
        <v>VETRO</v>
      </c>
      <c r="K108" s="5" t="str">
        <f t="shared" si="4"/>
        <v>OK</v>
      </c>
      <c r="L108" s="26" t="s">
        <v>404</v>
      </c>
      <c r="M108" s="26" t="s">
        <v>490</v>
      </c>
      <c r="N108" s="27">
        <v>3.1</v>
      </c>
      <c r="O108" s="13" t="s">
        <v>260</v>
      </c>
      <c r="P108" s="17" t="s">
        <v>342</v>
      </c>
      <c r="Q108" s="14">
        <f>VLOOKUP(P108,[1]Sheet1!$B$1:$D$141,3,FALSE)</f>
        <v>3.7066666666666666</v>
      </c>
      <c r="R108" s="15" t="s">
        <v>549</v>
      </c>
      <c r="S108" s="16" t="s">
        <v>633</v>
      </c>
      <c r="T108" s="11">
        <v>4.21</v>
      </c>
    </row>
    <row r="109" spans="1:20" ht="30" x14ac:dyDescent="0.25">
      <c r="A109" s="3">
        <f t="shared" si="5"/>
        <v>104</v>
      </c>
      <c r="B109" s="4" t="s">
        <v>158</v>
      </c>
      <c r="C109" s="4" t="s">
        <v>159</v>
      </c>
      <c r="D109" s="4" t="s">
        <v>38</v>
      </c>
      <c r="E109" s="5">
        <v>2.5</v>
      </c>
      <c r="F109" s="6" t="s">
        <v>22</v>
      </c>
      <c r="G109" s="5" t="s">
        <v>19</v>
      </c>
      <c r="H109" s="12"/>
      <c r="I109" s="5" t="str">
        <f t="shared" si="3"/>
        <v>l</v>
      </c>
      <c r="J109" s="5" t="str">
        <f t="shared" si="3"/>
        <v>VETRO</v>
      </c>
      <c r="K109" s="5" t="str">
        <f t="shared" si="4"/>
        <v>OK</v>
      </c>
      <c r="L109" s="13" t="s">
        <v>404</v>
      </c>
      <c r="M109" s="13" t="s">
        <v>491</v>
      </c>
      <c r="N109" s="14">
        <v>6.7</v>
      </c>
      <c r="O109" s="13" t="s">
        <v>260</v>
      </c>
      <c r="P109" s="17" t="s">
        <v>343</v>
      </c>
      <c r="Q109" s="14">
        <f>VLOOKUP(P109,[1]Sheet1!$B$1:$D$141,3,FALSE)</f>
        <v>6.68</v>
      </c>
      <c r="R109" s="29" t="s">
        <v>549</v>
      </c>
      <c r="S109" s="30" t="s">
        <v>634</v>
      </c>
      <c r="T109" s="31">
        <v>4.13</v>
      </c>
    </row>
    <row r="110" spans="1:20" ht="30" x14ac:dyDescent="0.25">
      <c r="A110" s="3">
        <f t="shared" si="5"/>
        <v>105</v>
      </c>
      <c r="B110" s="4" t="s">
        <v>158</v>
      </c>
      <c r="C110" s="4" t="s">
        <v>159</v>
      </c>
      <c r="D110" s="4" t="s">
        <v>14</v>
      </c>
      <c r="E110" s="5">
        <v>1</v>
      </c>
      <c r="F110" s="6" t="s">
        <v>22</v>
      </c>
      <c r="G110" s="5" t="s">
        <v>19</v>
      </c>
      <c r="H110" s="12"/>
      <c r="I110" s="5" t="str">
        <f t="shared" si="3"/>
        <v>l</v>
      </c>
      <c r="J110" s="5" t="str">
        <f t="shared" si="3"/>
        <v>VETRO</v>
      </c>
      <c r="K110" s="5" t="str">
        <f t="shared" si="4"/>
        <v>OK</v>
      </c>
      <c r="L110" s="13"/>
      <c r="M110" s="13"/>
      <c r="N110" s="14"/>
      <c r="O110" s="13" t="s">
        <v>260</v>
      </c>
      <c r="P110" s="17" t="s">
        <v>344</v>
      </c>
      <c r="Q110" s="14">
        <f>VLOOKUP(P110,[1]Sheet1!$B$1:$D$141,3,FALSE)</f>
        <v>3.64</v>
      </c>
      <c r="R110" s="29" t="s">
        <v>549</v>
      </c>
      <c r="S110" s="30" t="s">
        <v>635</v>
      </c>
      <c r="T110" s="31">
        <v>2.62</v>
      </c>
    </row>
    <row r="111" spans="1:20" ht="30" x14ac:dyDescent="0.25">
      <c r="A111" s="3">
        <f t="shared" si="5"/>
        <v>106</v>
      </c>
      <c r="B111" s="4" t="s">
        <v>158</v>
      </c>
      <c r="C111" s="4" t="s">
        <v>159</v>
      </c>
      <c r="D111" s="4" t="s">
        <v>14</v>
      </c>
      <c r="E111" s="5">
        <v>2.5</v>
      </c>
      <c r="F111" s="6" t="s">
        <v>22</v>
      </c>
      <c r="G111" s="5" t="s">
        <v>19</v>
      </c>
      <c r="H111" s="12"/>
      <c r="I111" s="5" t="str">
        <f t="shared" si="3"/>
        <v>l</v>
      </c>
      <c r="J111" s="5" t="str">
        <f t="shared" si="3"/>
        <v>VETRO</v>
      </c>
      <c r="K111" s="5" t="str">
        <f t="shared" si="4"/>
        <v>OK</v>
      </c>
      <c r="L111" s="13"/>
      <c r="M111" s="13"/>
      <c r="N111" s="14"/>
      <c r="O111" s="13" t="s">
        <v>260</v>
      </c>
      <c r="P111" s="17" t="s">
        <v>345</v>
      </c>
      <c r="Q111" s="14">
        <f>VLOOKUP(P111,[1]Sheet1!$B$1:$D$141,3,FALSE)</f>
        <v>6.7466666666666661</v>
      </c>
      <c r="R111" s="29" t="s">
        <v>549</v>
      </c>
      <c r="S111" s="30" t="s">
        <v>636</v>
      </c>
      <c r="T111" s="31">
        <v>3.52</v>
      </c>
    </row>
    <row r="112" spans="1:20" ht="30" x14ac:dyDescent="0.25">
      <c r="A112" s="3">
        <f t="shared" si="5"/>
        <v>107</v>
      </c>
      <c r="B112" s="4" t="s">
        <v>158</v>
      </c>
      <c r="C112" s="4" t="s">
        <v>159</v>
      </c>
      <c r="D112" s="4" t="s">
        <v>63</v>
      </c>
      <c r="E112" s="5">
        <v>1</v>
      </c>
      <c r="F112" s="6" t="s">
        <v>22</v>
      </c>
      <c r="G112" s="5" t="s">
        <v>19</v>
      </c>
      <c r="H112" s="12"/>
      <c r="I112" s="5" t="str">
        <f t="shared" si="3"/>
        <v>l</v>
      </c>
      <c r="J112" s="5" t="str">
        <f t="shared" si="3"/>
        <v>VETRO</v>
      </c>
      <c r="K112" s="5" t="str">
        <f t="shared" si="4"/>
        <v>OK</v>
      </c>
      <c r="L112" s="13" t="s">
        <v>408</v>
      </c>
      <c r="M112" s="13">
        <v>1060351000</v>
      </c>
      <c r="N112" s="14">
        <v>13</v>
      </c>
      <c r="O112" s="13" t="s">
        <v>261</v>
      </c>
      <c r="P112" s="17" t="s">
        <v>346</v>
      </c>
      <c r="Q112" s="14">
        <f>VLOOKUP(P112,[1]Sheet1!$B$1:$D$141,3,FALSE)</f>
        <v>13.106666666666667</v>
      </c>
      <c r="R112" s="29" t="s">
        <v>549</v>
      </c>
      <c r="S112" s="30" t="s">
        <v>637</v>
      </c>
      <c r="T112" s="31">
        <v>12.49</v>
      </c>
    </row>
    <row r="113" spans="1:20" ht="30" x14ac:dyDescent="0.25">
      <c r="A113" s="3">
        <f t="shared" si="5"/>
        <v>108</v>
      </c>
      <c r="B113" s="4" t="s">
        <v>158</v>
      </c>
      <c r="C113" s="4" t="s">
        <v>159</v>
      </c>
      <c r="D113" s="4" t="s">
        <v>63</v>
      </c>
      <c r="E113" s="5">
        <v>2.5</v>
      </c>
      <c r="F113" s="6" t="s">
        <v>22</v>
      </c>
      <c r="G113" s="5" t="s">
        <v>19</v>
      </c>
      <c r="H113" s="12"/>
      <c r="I113" s="5" t="str">
        <f t="shared" si="3"/>
        <v>l</v>
      </c>
      <c r="J113" s="5" t="str">
        <f t="shared" si="3"/>
        <v>VETRO</v>
      </c>
      <c r="K113" s="5" t="str">
        <f t="shared" si="4"/>
        <v>OK</v>
      </c>
      <c r="L113" s="13" t="s">
        <v>408</v>
      </c>
      <c r="M113" s="13">
        <v>1060352500</v>
      </c>
      <c r="N113" s="14">
        <v>21</v>
      </c>
      <c r="O113" s="13" t="s">
        <v>261</v>
      </c>
      <c r="P113" s="17" t="s">
        <v>347</v>
      </c>
      <c r="Q113" s="14">
        <f>VLOOKUP(P113,[1]Sheet1!$B$1:$D$141,3,FALSE)</f>
        <v>33.6</v>
      </c>
      <c r="R113" s="29" t="s">
        <v>549</v>
      </c>
      <c r="S113" s="30" t="s">
        <v>638</v>
      </c>
      <c r="T113" s="31">
        <v>14.18</v>
      </c>
    </row>
    <row r="114" spans="1:20" ht="30" x14ac:dyDescent="0.25">
      <c r="A114" s="3">
        <f t="shared" si="5"/>
        <v>109</v>
      </c>
      <c r="B114" s="4" t="s">
        <v>160</v>
      </c>
      <c r="C114" s="4" t="s">
        <v>159</v>
      </c>
      <c r="D114" s="4" t="s">
        <v>14</v>
      </c>
      <c r="E114" s="5">
        <v>0.25</v>
      </c>
      <c r="F114" s="6" t="s">
        <v>22</v>
      </c>
      <c r="G114" s="5" t="s">
        <v>19</v>
      </c>
      <c r="H114" s="12"/>
      <c r="I114" s="5" t="str">
        <f t="shared" si="3"/>
        <v>l</v>
      </c>
      <c r="J114" s="5" t="str">
        <f t="shared" si="3"/>
        <v>VETRO</v>
      </c>
      <c r="K114" s="5" t="str">
        <f t="shared" si="4"/>
        <v>OK</v>
      </c>
      <c r="L114" s="13" t="s">
        <v>404</v>
      </c>
      <c r="M114" s="13" t="s">
        <v>492</v>
      </c>
      <c r="N114" s="14">
        <v>19.5</v>
      </c>
      <c r="O114" s="26" t="s">
        <v>260</v>
      </c>
      <c r="P114" s="28" t="s">
        <v>348</v>
      </c>
      <c r="Q114" s="27">
        <f>VLOOKUP(P114,[1]Sheet1!$B$1:$D$141,3,FALSE)</f>
        <v>15.520000000000001</v>
      </c>
      <c r="R114" s="15" t="s">
        <v>556</v>
      </c>
      <c r="S114" s="16" t="s">
        <v>639</v>
      </c>
      <c r="T114" s="11">
        <v>36.450000000000003</v>
      </c>
    </row>
    <row r="115" spans="1:20" ht="30" x14ac:dyDescent="0.25">
      <c r="A115" s="3">
        <f t="shared" si="5"/>
        <v>110</v>
      </c>
      <c r="B115" s="4" t="s">
        <v>161</v>
      </c>
      <c r="C115" s="4" t="s">
        <v>162</v>
      </c>
      <c r="D115" s="4" t="s">
        <v>163</v>
      </c>
      <c r="E115" s="5">
        <v>10</v>
      </c>
      <c r="F115" s="6" t="s">
        <v>15</v>
      </c>
      <c r="G115" s="5" t="s">
        <v>19</v>
      </c>
      <c r="H115" s="12"/>
      <c r="I115" s="5" t="str">
        <f t="shared" si="3"/>
        <v>g</v>
      </c>
      <c r="J115" s="5" t="str">
        <f t="shared" si="3"/>
        <v>VETRO</v>
      </c>
      <c r="K115" s="5" t="str">
        <f t="shared" si="4"/>
        <v>OK</v>
      </c>
      <c r="L115" s="26" t="s">
        <v>404</v>
      </c>
      <c r="M115" s="26" t="s">
        <v>493</v>
      </c>
      <c r="N115" s="27">
        <v>14.7</v>
      </c>
      <c r="O115" s="13" t="s">
        <v>260</v>
      </c>
      <c r="P115" s="17" t="s">
        <v>349</v>
      </c>
      <c r="Q115" s="14">
        <f>VLOOKUP(P115,[1]Sheet1!$B$1:$D$141,3,FALSE)</f>
        <v>27.426666666666666</v>
      </c>
      <c r="R115" s="15" t="s">
        <v>550</v>
      </c>
      <c r="S115" s="13"/>
      <c r="T115" s="11"/>
    </row>
    <row r="116" spans="1:20" ht="30" x14ac:dyDescent="0.25">
      <c r="A116" s="3">
        <f t="shared" si="5"/>
        <v>111</v>
      </c>
      <c r="B116" s="4" t="s">
        <v>164</v>
      </c>
      <c r="C116" s="4" t="s">
        <v>162</v>
      </c>
      <c r="D116" s="4" t="s">
        <v>163</v>
      </c>
      <c r="E116" s="5">
        <v>7.4999999999999997E-2</v>
      </c>
      <c r="F116" s="6" t="s">
        <v>22</v>
      </c>
      <c r="G116" s="5" t="s">
        <v>19</v>
      </c>
      <c r="H116" s="12"/>
      <c r="I116" s="5" t="str">
        <f t="shared" si="3"/>
        <v>l</v>
      </c>
      <c r="J116" s="5" t="str">
        <f t="shared" si="3"/>
        <v>VETRO</v>
      </c>
      <c r="K116" s="5" t="str">
        <f t="shared" si="4"/>
        <v>OK</v>
      </c>
      <c r="L116" s="26" t="s">
        <v>404</v>
      </c>
      <c r="M116" s="26" t="s">
        <v>494</v>
      </c>
      <c r="N116" s="27">
        <v>11.9</v>
      </c>
      <c r="O116" s="13" t="s">
        <v>261</v>
      </c>
      <c r="P116" s="17" t="s">
        <v>350</v>
      </c>
      <c r="Q116" s="14">
        <f>VLOOKUP(P116,[1]Sheet1!$B$1:$D$141,3,FALSE)</f>
        <v>39.773333333333333</v>
      </c>
      <c r="R116" s="15" t="s">
        <v>550</v>
      </c>
      <c r="S116" s="13"/>
      <c r="T116" s="11"/>
    </row>
    <row r="117" spans="1:20" ht="30" x14ac:dyDescent="0.25">
      <c r="A117" s="3">
        <f t="shared" si="5"/>
        <v>112</v>
      </c>
      <c r="B117" s="4" t="s">
        <v>165</v>
      </c>
      <c r="C117" s="4" t="s">
        <v>162</v>
      </c>
      <c r="D117" s="4" t="s">
        <v>163</v>
      </c>
      <c r="E117" s="5">
        <v>0.01</v>
      </c>
      <c r="F117" s="6" t="s">
        <v>22</v>
      </c>
      <c r="G117" s="5" t="s">
        <v>19</v>
      </c>
      <c r="H117" s="12"/>
      <c r="I117" s="5" t="str">
        <f t="shared" si="3"/>
        <v>l</v>
      </c>
      <c r="J117" s="5" t="str">
        <f t="shared" si="3"/>
        <v>VETRO</v>
      </c>
      <c r="K117" s="5" t="str">
        <f t="shared" si="4"/>
        <v>OK</v>
      </c>
      <c r="L117" s="26" t="s">
        <v>404</v>
      </c>
      <c r="M117" s="26" t="s">
        <v>495</v>
      </c>
      <c r="N117" s="27">
        <v>14.7</v>
      </c>
      <c r="O117" s="13"/>
      <c r="P117" s="13"/>
      <c r="Q117" s="14"/>
      <c r="R117" s="15" t="s">
        <v>550</v>
      </c>
      <c r="S117" s="13"/>
      <c r="T117" s="11"/>
    </row>
    <row r="118" spans="1:20" ht="30" x14ac:dyDescent="0.25">
      <c r="A118" s="3">
        <f t="shared" si="5"/>
        <v>113</v>
      </c>
      <c r="B118" s="10" t="s">
        <v>166</v>
      </c>
      <c r="C118" s="10" t="s">
        <v>167</v>
      </c>
      <c r="D118" s="10" t="s">
        <v>14</v>
      </c>
      <c r="E118" s="6">
        <v>0.5</v>
      </c>
      <c r="F118" s="6" t="s">
        <v>22</v>
      </c>
      <c r="G118" s="5" t="s">
        <v>19</v>
      </c>
      <c r="H118" s="12"/>
      <c r="I118" s="5" t="str">
        <f t="shared" si="3"/>
        <v>l</v>
      </c>
      <c r="J118" s="5" t="str">
        <f t="shared" si="3"/>
        <v>VETRO</v>
      </c>
      <c r="K118" s="5" t="str">
        <f t="shared" si="4"/>
        <v>OK</v>
      </c>
      <c r="L118" s="26" t="s">
        <v>404</v>
      </c>
      <c r="M118" s="26" t="s">
        <v>496</v>
      </c>
      <c r="N118" s="27">
        <v>8.9</v>
      </c>
      <c r="O118" s="13" t="s">
        <v>260</v>
      </c>
      <c r="P118" s="17" t="s">
        <v>351</v>
      </c>
      <c r="Q118" s="14">
        <f>VLOOKUP(P118,[1]Sheet1!$B$1:$D$141,3,FALSE)</f>
        <v>9.7866666666666671</v>
      </c>
      <c r="R118" s="15" t="s">
        <v>549</v>
      </c>
      <c r="S118" s="16" t="s">
        <v>640</v>
      </c>
      <c r="T118" s="11">
        <v>21.51</v>
      </c>
    </row>
    <row r="119" spans="1:20" ht="30" x14ac:dyDescent="0.25">
      <c r="A119" s="3">
        <f t="shared" si="5"/>
        <v>114</v>
      </c>
      <c r="B119" s="4" t="s">
        <v>168</v>
      </c>
      <c r="C119" s="4" t="s">
        <v>167</v>
      </c>
      <c r="D119" s="4" t="s">
        <v>14</v>
      </c>
      <c r="E119" s="5">
        <v>2.5</v>
      </c>
      <c r="F119" s="6" t="s">
        <v>22</v>
      </c>
      <c r="G119" s="5" t="s">
        <v>19</v>
      </c>
      <c r="H119" s="12"/>
      <c r="I119" s="5" t="str">
        <f t="shared" si="3"/>
        <v>l</v>
      </c>
      <c r="J119" s="5" t="str">
        <f t="shared" si="3"/>
        <v>VETRO</v>
      </c>
      <c r="K119" s="5" t="str">
        <f t="shared" si="4"/>
        <v>OK</v>
      </c>
      <c r="L119" s="26" t="s">
        <v>404</v>
      </c>
      <c r="M119" s="26" t="s">
        <v>497</v>
      </c>
      <c r="N119" s="27">
        <v>9.5</v>
      </c>
      <c r="O119" s="13" t="s">
        <v>260</v>
      </c>
      <c r="P119" s="17" t="s">
        <v>352</v>
      </c>
      <c r="Q119" s="14">
        <f>VLOOKUP(P119,[1]Sheet1!$B$1:$D$141,3,FALSE)</f>
        <v>13.68</v>
      </c>
      <c r="R119" s="15" t="s">
        <v>549</v>
      </c>
      <c r="S119" s="16" t="s">
        <v>641</v>
      </c>
      <c r="T119" s="11">
        <v>13.66</v>
      </c>
    </row>
    <row r="120" spans="1:20" ht="30" x14ac:dyDescent="0.25">
      <c r="A120" s="3">
        <f t="shared" si="5"/>
        <v>115</v>
      </c>
      <c r="B120" s="4" t="s">
        <v>168</v>
      </c>
      <c r="C120" s="4" t="s">
        <v>167</v>
      </c>
      <c r="D120" s="4" t="s">
        <v>169</v>
      </c>
      <c r="E120" s="5">
        <v>2.5</v>
      </c>
      <c r="F120" s="6" t="s">
        <v>22</v>
      </c>
      <c r="G120" s="5" t="s">
        <v>19</v>
      </c>
      <c r="H120" s="12"/>
      <c r="I120" s="5" t="str">
        <f t="shared" si="3"/>
        <v>l</v>
      </c>
      <c r="J120" s="5" t="str">
        <f t="shared" si="3"/>
        <v>VETRO</v>
      </c>
      <c r="K120" s="5" t="str">
        <f t="shared" si="4"/>
        <v>OK</v>
      </c>
      <c r="L120" s="13" t="s">
        <v>408</v>
      </c>
      <c r="M120" s="13">
        <v>1003972500</v>
      </c>
      <c r="N120" s="14">
        <v>28.05</v>
      </c>
      <c r="O120" s="26" t="s">
        <v>261</v>
      </c>
      <c r="P120" s="33" t="s">
        <v>353</v>
      </c>
      <c r="Q120" s="27">
        <f>VLOOKUP(P120,[1]Sheet1!$B$1:$D$141,3,FALSE)</f>
        <v>22.293333333333333</v>
      </c>
      <c r="R120" s="15" t="s">
        <v>550</v>
      </c>
      <c r="S120" s="16"/>
      <c r="T120" s="11"/>
    </row>
    <row r="121" spans="1:20" ht="30" x14ac:dyDescent="0.25">
      <c r="A121" s="3">
        <f t="shared" si="5"/>
        <v>116</v>
      </c>
      <c r="B121" s="4" t="s">
        <v>168</v>
      </c>
      <c r="C121" s="4" t="s">
        <v>167</v>
      </c>
      <c r="D121" s="4" t="s">
        <v>14</v>
      </c>
      <c r="E121" s="5">
        <v>1</v>
      </c>
      <c r="F121" s="6" t="s">
        <v>22</v>
      </c>
      <c r="G121" s="5" t="s">
        <v>19</v>
      </c>
      <c r="H121" s="12"/>
      <c r="I121" s="5" t="str">
        <f t="shared" si="3"/>
        <v>l</v>
      </c>
      <c r="J121" s="5" t="str">
        <f t="shared" si="3"/>
        <v>VETRO</v>
      </c>
      <c r="K121" s="5" t="str">
        <f t="shared" si="4"/>
        <v>OK</v>
      </c>
      <c r="L121" s="26" t="s">
        <v>404</v>
      </c>
      <c r="M121" s="26" t="s">
        <v>498</v>
      </c>
      <c r="N121" s="27">
        <v>5</v>
      </c>
      <c r="O121" s="13" t="s">
        <v>260</v>
      </c>
      <c r="P121" s="17" t="s">
        <v>354</v>
      </c>
      <c r="Q121" s="14">
        <f>VLOOKUP(P121,[1]Sheet1!$B$1:$D$141,3,FALSE)</f>
        <v>7.9466666666666663</v>
      </c>
      <c r="R121" s="15" t="s">
        <v>549</v>
      </c>
      <c r="S121" s="16" t="s">
        <v>642</v>
      </c>
      <c r="T121" s="11">
        <v>9.84</v>
      </c>
    </row>
    <row r="122" spans="1:20" ht="45" x14ac:dyDescent="0.25">
      <c r="A122" s="3">
        <f t="shared" si="5"/>
        <v>117</v>
      </c>
      <c r="B122" s="4" t="s">
        <v>170</v>
      </c>
      <c r="C122" s="4" t="s">
        <v>167</v>
      </c>
      <c r="D122" s="4" t="s">
        <v>72</v>
      </c>
      <c r="E122" s="5">
        <v>0.5</v>
      </c>
      <c r="F122" s="6" t="s">
        <v>22</v>
      </c>
      <c r="G122" s="5" t="s">
        <v>171</v>
      </c>
      <c r="H122" s="12"/>
      <c r="I122" s="5" t="str">
        <f t="shared" si="3"/>
        <v>l</v>
      </c>
      <c r="J122" s="5" t="str">
        <f t="shared" si="3"/>
        <v>ND</v>
      </c>
      <c r="K122" s="5" t="str">
        <f t="shared" si="4"/>
        <v>OK</v>
      </c>
      <c r="L122" s="26" t="s">
        <v>404</v>
      </c>
      <c r="M122" s="26" t="s">
        <v>499</v>
      </c>
      <c r="N122" s="27">
        <v>7.7</v>
      </c>
      <c r="O122" s="13" t="s">
        <v>262</v>
      </c>
      <c r="P122" s="13" t="s">
        <v>355</v>
      </c>
      <c r="Q122" s="14">
        <v>31.79</v>
      </c>
      <c r="R122" s="15" t="s">
        <v>554</v>
      </c>
      <c r="S122" s="16" t="s">
        <v>643</v>
      </c>
      <c r="T122" s="11">
        <v>46.17</v>
      </c>
    </row>
    <row r="123" spans="1:20" ht="45" x14ac:dyDescent="0.25">
      <c r="A123" s="3">
        <f t="shared" si="5"/>
        <v>118</v>
      </c>
      <c r="B123" s="4" t="s">
        <v>172</v>
      </c>
      <c r="C123" s="4" t="s">
        <v>167</v>
      </c>
      <c r="D123" s="4" t="s">
        <v>14</v>
      </c>
      <c r="E123" s="5">
        <v>0.1</v>
      </c>
      <c r="F123" s="6" t="s">
        <v>22</v>
      </c>
      <c r="G123" s="5" t="s">
        <v>19</v>
      </c>
      <c r="H123" s="12"/>
      <c r="I123" s="5" t="str">
        <f t="shared" si="3"/>
        <v>l</v>
      </c>
      <c r="J123" s="5" t="str">
        <f t="shared" si="3"/>
        <v>VETRO</v>
      </c>
      <c r="K123" s="5" t="str">
        <f t="shared" si="4"/>
        <v>OK</v>
      </c>
      <c r="L123" s="26" t="s">
        <v>404</v>
      </c>
      <c r="M123" s="26" t="s">
        <v>500</v>
      </c>
      <c r="N123" s="27">
        <v>8.9</v>
      </c>
      <c r="O123" s="13"/>
      <c r="P123" s="13"/>
      <c r="Q123" s="14"/>
      <c r="R123" s="15" t="s">
        <v>553</v>
      </c>
      <c r="S123" s="16" t="s">
        <v>644</v>
      </c>
      <c r="T123" s="11">
        <v>19.71</v>
      </c>
    </row>
    <row r="124" spans="1:20" ht="30" x14ac:dyDescent="0.25">
      <c r="A124" s="3">
        <f t="shared" si="5"/>
        <v>119</v>
      </c>
      <c r="B124" s="8" t="s">
        <v>173</v>
      </c>
      <c r="C124" s="8" t="s">
        <v>25</v>
      </c>
      <c r="D124" s="8" t="s">
        <v>14</v>
      </c>
      <c r="E124" s="9">
        <v>1</v>
      </c>
      <c r="F124" s="9" t="s">
        <v>22</v>
      </c>
      <c r="G124" s="9" t="s">
        <v>19</v>
      </c>
      <c r="H124" s="12"/>
      <c r="I124" s="5" t="str">
        <f t="shared" si="3"/>
        <v>l</v>
      </c>
      <c r="J124" s="5" t="str">
        <f t="shared" si="3"/>
        <v>VETRO</v>
      </c>
      <c r="K124" s="5" t="str">
        <f t="shared" si="4"/>
        <v>OK</v>
      </c>
      <c r="L124" s="13" t="s">
        <v>404</v>
      </c>
      <c r="M124" s="13" t="s">
        <v>409</v>
      </c>
      <c r="N124" s="14">
        <v>10.1</v>
      </c>
      <c r="O124" s="26" t="s">
        <v>260</v>
      </c>
      <c r="P124" s="28" t="s">
        <v>266</v>
      </c>
      <c r="Q124" s="27">
        <f>VLOOKUP(P124,[1]Sheet1!$B$1:$D$141,3,FALSE)</f>
        <v>7.9333333333333336</v>
      </c>
      <c r="R124" s="20" t="s">
        <v>549</v>
      </c>
      <c r="S124" s="16" t="s">
        <v>562</v>
      </c>
      <c r="T124" s="11">
        <v>10.08</v>
      </c>
    </row>
    <row r="125" spans="1:20" ht="30" x14ac:dyDescent="0.25">
      <c r="A125" s="3">
        <f t="shared" si="5"/>
        <v>120</v>
      </c>
      <c r="B125" s="8" t="s">
        <v>173</v>
      </c>
      <c r="C125" s="8" t="s">
        <v>25</v>
      </c>
      <c r="D125" s="8" t="s">
        <v>14</v>
      </c>
      <c r="E125" s="9">
        <v>2.5</v>
      </c>
      <c r="F125" s="9" t="s">
        <v>22</v>
      </c>
      <c r="G125" s="9" t="s">
        <v>19</v>
      </c>
      <c r="H125" s="12"/>
      <c r="I125" s="5" t="str">
        <f t="shared" si="3"/>
        <v>l</v>
      </c>
      <c r="J125" s="5" t="str">
        <f t="shared" si="3"/>
        <v>VETRO</v>
      </c>
      <c r="K125" s="5" t="str">
        <f t="shared" si="4"/>
        <v>OK</v>
      </c>
      <c r="L125" s="13" t="s">
        <v>404</v>
      </c>
      <c r="M125" s="13" t="s">
        <v>501</v>
      </c>
      <c r="N125" s="14">
        <v>22.6</v>
      </c>
      <c r="O125" s="26" t="s">
        <v>260</v>
      </c>
      <c r="P125" s="28" t="s">
        <v>356</v>
      </c>
      <c r="Q125" s="27">
        <f>VLOOKUP(P125,[1]Sheet1!$B$1:$D$141,3,FALSE)</f>
        <v>16.773333333333333</v>
      </c>
      <c r="R125" s="15" t="s">
        <v>549</v>
      </c>
      <c r="S125" s="16" t="s">
        <v>645</v>
      </c>
      <c r="T125" s="11">
        <v>38.020000000000003</v>
      </c>
    </row>
    <row r="126" spans="1:20" ht="30" x14ac:dyDescent="0.25">
      <c r="A126" s="3">
        <f t="shared" si="5"/>
        <v>121</v>
      </c>
      <c r="B126" s="8" t="s">
        <v>174</v>
      </c>
      <c r="C126" s="8" t="s">
        <v>175</v>
      </c>
      <c r="D126" s="8" t="s">
        <v>14</v>
      </c>
      <c r="E126" s="9">
        <v>1</v>
      </c>
      <c r="F126" s="9" t="s">
        <v>22</v>
      </c>
      <c r="G126" s="9" t="s">
        <v>19</v>
      </c>
      <c r="H126" s="12"/>
      <c r="I126" s="5" t="str">
        <f t="shared" si="3"/>
        <v>l</v>
      </c>
      <c r="J126" s="5" t="str">
        <f t="shared" si="3"/>
        <v>VETRO</v>
      </c>
      <c r="K126" s="5" t="str">
        <f t="shared" si="4"/>
        <v>OK</v>
      </c>
      <c r="L126" s="13" t="s">
        <v>404</v>
      </c>
      <c r="M126" s="13" t="s">
        <v>502</v>
      </c>
      <c r="N126" s="14">
        <v>6.9</v>
      </c>
      <c r="O126" s="13" t="s">
        <v>260</v>
      </c>
      <c r="P126" s="17" t="s">
        <v>357</v>
      </c>
      <c r="Q126" s="14">
        <f>VLOOKUP(P126,[1]Sheet1!$B$1:$D$141,3,FALSE)</f>
        <v>9.0666666666666664</v>
      </c>
      <c r="R126" s="29" t="s">
        <v>549</v>
      </c>
      <c r="S126" s="30" t="s">
        <v>646</v>
      </c>
      <c r="T126" s="31">
        <v>4.37</v>
      </c>
    </row>
    <row r="127" spans="1:20" ht="30" x14ac:dyDescent="0.25">
      <c r="A127" s="3">
        <f t="shared" si="5"/>
        <v>122</v>
      </c>
      <c r="B127" s="8" t="s">
        <v>176</v>
      </c>
      <c r="C127" s="8" t="s">
        <v>177</v>
      </c>
      <c r="D127" s="8" t="s">
        <v>14</v>
      </c>
      <c r="E127" s="9">
        <v>2.5</v>
      </c>
      <c r="F127" s="9" t="s">
        <v>22</v>
      </c>
      <c r="G127" s="9" t="s">
        <v>16</v>
      </c>
      <c r="H127" s="12"/>
      <c r="I127" s="5" t="str">
        <f t="shared" si="3"/>
        <v>l</v>
      </c>
      <c r="J127" s="5" t="str">
        <f t="shared" si="3"/>
        <v>N.D.</v>
      </c>
      <c r="K127" s="5" t="str">
        <f t="shared" si="4"/>
        <v>OK</v>
      </c>
      <c r="L127" s="13" t="s">
        <v>404</v>
      </c>
      <c r="M127" s="13" t="s">
        <v>503</v>
      </c>
      <c r="N127" s="14">
        <v>57</v>
      </c>
      <c r="O127" s="13" t="s">
        <v>260</v>
      </c>
      <c r="P127" s="17" t="s">
        <v>358</v>
      </c>
      <c r="Q127" s="14">
        <f>VLOOKUP(P127,[1]Sheet1!$B$1:$D$141,3,FALSE)</f>
        <v>21.706666666666667</v>
      </c>
      <c r="R127" s="29" t="s">
        <v>549</v>
      </c>
      <c r="S127" s="30" t="s">
        <v>647</v>
      </c>
      <c r="T127" s="31">
        <v>18.43</v>
      </c>
    </row>
    <row r="128" spans="1:20" ht="30" x14ac:dyDescent="0.25">
      <c r="A128" s="3">
        <f t="shared" si="5"/>
        <v>123</v>
      </c>
      <c r="B128" s="8" t="s">
        <v>178</v>
      </c>
      <c r="C128" s="8" t="s">
        <v>179</v>
      </c>
      <c r="D128" s="8" t="s">
        <v>14</v>
      </c>
      <c r="E128" s="9">
        <v>2.5</v>
      </c>
      <c r="F128" s="9" t="s">
        <v>22</v>
      </c>
      <c r="G128" s="9" t="s">
        <v>16</v>
      </c>
      <c r="H128" s="12"/>
      <c r="I128" s="5" t="str">
        <f t="shared" si="3"/>
        <v>l</v>
      </c>
      <c r="J128" s="5" t="str">
        <f t="shared" si="3"/>
        <v>N.D.</v>
      </c>
      <c r="K128" s="5" t="str">
        <f t="shared" si="4"/>
        <v>OK</v>
      </c>
      <c r="L128" s="13" t="s">
        <v>404</v>
      </c>
      <c r="M128" s="13" t="s">
        <v>504</v>
      </c>
      <c r="N128" s="14">
        <v>46.75</v>
      </c>
      <c r="O128" s="13" t="s">
        <v>261</v>
      </c>
      <c r="P128" s="17" t="s">
        <v>359</v>
      </c>
      <c r="Q128" s="14">
        <f>VLOOKUP(P128,[1]Sheet1!$B$1:$D$141,3,FALSE)</f>
        <v>56.106666666666662</v>
      </c>
      <c r="R128" s="29" t="s">
        <v>549</v>
      </c>
      <c r="S128" s="30" t="s">
        <v>648</v>
      </c>
      <c r="T128" s="31">
        <v>15.39</v>
      </c>
    </row>
    <row r="129" spans="1:20" ht="30" x14ac:dyDescent="0.25">
      <c r="A129" s="3">
        <f t="shared" si="5"/>
        <v>124</v>
      </c>
      <c r="B129" s="8" t="s">
        <v>180</v>
      </c>
      <c r="C129" s="8" t="s">
        <v>181</v>
      </c>
      <c r="D129" s="8" t="s">
        <v>14</v>
      </c>
      <c r="E129" s="9">
        <v>500</v>
      </c>
      <c r="F129" s="9" t="s">
        <v>15</v>
      </c>
      <c r="G129" s="9" t="s">
        <v>16</v>
      </c>
      <c r="H129" s="12"/>
      <c r="I129" s="5" t="str">
        <f t="shared" si="3"/>
        <v>g</v>
      </c>
      <c r="J129" s="5" t="str">
        <f t="shared" si="3"/>
        <v>N.D.</v>
      </c>
      <c r="K129" s="5" t="str">
        <f t="shared" si="4"/>
        <v>OK</v>
      </c>
      <c r="L129" s="26" t="s">
        <v>404</v>
      </c>
      <c r="M129" s="34" t="s">
        <v>505</v>
      </c>
      <c r="N129" s="27">
        <v>15.22</v>
      </c>
      <c r="O129" s="13"/>
      <c r="P129" s="13"/>
      <c r="Q129" s="14"/>
      <c r="R129" s="15" t="s">
        <v>556</v>
      </c>
      <c r="S129" s="16" t="s">
        <v>649</v>
      </c>
      <c r="T129" s="11">
        <v>27.41</v>
      </c>
    </row>
    <row r="130" spans="1:20" ht="30" x14ac:dyDescent="0.25">
      <c r="A130" s="3">
        <f t="shared" si="5"/>
        <v>125</v>
      </c>
      <c r="B130" s="8" t="s">
        <v>182</v>
      </c>
      <c r="C130" s="8" t="s">
        <v>183</v>
      </c>
      <c r="D130" s="8" t="s">
        <v>14</v>
      </c>
      <c r="E130" s="9">
        <v>1</v>
      </c>
      <c r="F130" s="9" t="s">
        <v>22</v>
      </c>
      <c r="G130" s="9" t="s">
        <v>19</v>
      </c>
      <c r="H130" s="12"/>
      <c r="I130" s="5" t="str">
        <f t="shared" si="3"/>
        <v>l</v>
      </c>
      <c r="J130" s="5" t="str">
        <f t="shared" si="3"/>
        <v>VETRO</v>
      </c>
      <c r="K130" s="5" t="str">
        <f t="shared" si="4"/>
        <v>OK</v>
      </c>
      <c r="L130" s="26" t="s">
        <v>404</v>
      </c>
      <c r="M130" s="26" t="s">
        <v>506</v>
      </c>
      <c r="N130" s="27">
        <v>8</v>
      </c>
      <c r="O130" s="13" t="s">
        <v>260</v>
      </c>
      <c r="P130" s="17" t="s">
        <v>360</v>
      </c>
      <c r="Q130" s="14">
        <f>VLOOKUP(P130,[1]Sheet1!$B$1:$D$141,3,FALSE)</f>
        <v>11.12</v>
      </c>
      <c r="R130" s="15" t="s">
        <v>549</v>
      </c>
      <c r="S130" s="16" t="s">
        <v>650</v>
      </c>
      <c r="T130" s="11">
        <v>12.15</v>
      </c>
    </row>
    <row r="131" spans="1:20" ht="30" x14ac:dyDescent="0.25">
      <c r="A131" s="3">
        <f t="shared" si="5"/>
        <v>126</v>
      </c>
      <c r="B131" s="8" t="s">
        <v>182</v>
      </c>
      <c r="C131" s="8" t="s">
        <v>183</v>
      </c>
      <c r="D131" s="8" t="s">
        <v>14</v>
      </c>
      <c r="E131" s="9">
        <v>2.5</v>
      </c>
      <c r="F131" s="9" t="s">
        <v>22</v>
      </c>
      <c r="G131" s="9" t="s">
        <v>19</v>
      </c>
      <c r="H131" s="12"/>
      <c r="I131" s="5" t="str">
        <f t="shared" si="3"/>
        <v>l</v>
      </c>
      <c r="J131" s="5" t="str">
        <f t="shared" si="3"/>
        <v>VETRO</v>
      </c>
      <c r="K131" s="5" t="str">
        <f t="shared" si="4"/>
        <v>OK</v>
      </c>
      <c r="L131" s="26" t="s">
        <v>404</v>
      </c>
      <c r="M131" s="26" t="s">
        <v>507</v>
      </c>
      <c r="N131" s="27">
        <v>20</v>
      </c>
      <c r="O131" s="13" t="s">
        <v>260</v>
      </c>
      <c r="P131" s="17" t="s">
        <v>361</v>
      </c>
      <c r="Q131" s="14">
        <f>VLOOKUP(P131,[1]Sheet1!$B$1:$D$141,3,FALSE)</f>
        <v>25.64</v>
      </c>
      <c r="R131" s="15" t="s">
        <v>549</v>
      </c>
      <c r="S131" s="16" t="s">
        <v>651</v>
      </c>
      <c r="T131" s="11">
        <v>32.79</v>
      </c>
    </row>
    <row r="132" spans="1:20" ht="30" x14ac:dyDescent="0.25">
      <c r="A132" s="3">
        <f t="shared" si="5"/>
        <v>127</v>
      </c>
      <c r="B132" s="8" t="s">
        <v>182</v>
      </c>
      <c r="C132" s="8" t="s">
        <v>183</v>
      </c>
      <c r="D132" s="4" t="s">
        <v>38</v>
      </c>
      <c r="E132" s="9">
        <v>1</v>
      </c>
      <c r="F132" s="9" t="s">
        <v>22</v>
      </c>
      <c r="G132" s="9" t="s">
        <v>19</v>
      </c>
      <c r="H132" s="12"/>
      <c r="I132" s="5" t="str">
        <f t="shared" si="3"/>
        <v>l</v>
      </c>
      <c r="J132" s="5" t="str">
        <f t="shared" si="3"/>
        <v>VETRO</v>
      </c>
      <c r="K132" s="5" t="str">
        <f t="shared" si="4"/>
        <v>OK</v>
      </c>
      <c r="L132" s="26" t="s">
        <v>404</v>
      </c>
      <c r="M132" s="26" t="s">
        <v>508</v>
      </c>
      <c r="N132" s="27">
        <v>13.5</v>
      </c>
      <c r="O132" s="13"/>
      <c r="P132" s="13"/>
      <c r="Q132" s="14"/>
      <c r="R132" s="15" t="s">
        <v>549</v>
      </c>
      <c r="S132" s="16" t="s">
        <v>652</v>
      </c>
      <c r="T132" s="11">
        <v>61.44</v>
      </c>
    </row>
    <row r="133" spans="1:20" ht="30" x14ac:dyDescent="0.25">
      <c r="A133" s="3">
        <f t="shared" si="5"/>
        <v>128</v>
      </c>
      <c r="B133" s="8" t="s">
        <v>182</v>
      </c>
      <c r="C133" s="8" t="s">
        <v>183</v>
      </c>
      <c r="D133" s="4" t="s">
        <v>38</v>
      </c>
      <c r="E133" s="9">
        <v>2.5</v>
      </c>
      <c r="F133" s="9" t="s">
        <v>22</v>
      </c>
      <c r="G133" s="9" t="s">
        <v>19</v>
      </c>
      <c r="H133" s="12"/>
      <c r="I133" s="5" t="str">
        <f t="shared" si="3"/>
        <v>l</v>
      </c>
      <c r="J133" s="5" t="str">
        <f t="shared" si="3"/>
        <v>VETRO</v>
      </c>
      <c r="K133" s="5" t="str">
        <f t="shared" si="4"/>
        <v>OK</v>
      </c>
      <c r="L133" s="13" t="s">
        <v>404</v>
      </c>
      <c r="M133" s="13" t="s">
        <v>509</v>
      </c>
      <c r="N133" s="14">
        <v>25</v>
      </c>
      <c r="O133" s="26" t="s">
        <v>260</v>
      </c>
      <c r="P133" s="28" t="s">
        <v>362</v>
      </c>
      <c r="Q133" s="27">
        <f>VLOOKUP(P133,[1]Sheet1!$B$1:$D$141,3,FALSE)</f>
        <v>24.173333333333332</v>
      </c>
      <c r="R133" s="15" t="s">
        <v>549</v>
      </c>
      <c r="S133" s="16" t="s">
        <v>653</v>
      </c>
      <c r="T133" s="11">
        <v>33.090000000000003</v>
      </c>
    </row>
    <row r="134" spans="1:20" ht="30" x14ac:dyDescent="0.25">
      <c r="A134" s="3">
        <f t="shared" si="5"/>
        <v>129</v>
      </c>
      <c r="B134" s="8" t="s">
        <v>184</v>
      </c>
      <c r="C134" s="8" t="s">
        <v>185</v>
      </c>
      <c r="D134" s="8" t="s">
        <v>14</v>
      </c>
      <c r="E134" s="9">
        <v>1</v>
      </c>
      <c r="F134" s="9" t="s">
        <v>22</v>
      </c>
      <c r="G134" s="9" t="s">
        <v>19</v>
      </c>
      <c r="H134" s="12"/>
      <c r="I134" s="5" t="str">
        <f t="shared" si="3"/>
        <v>l</v>
      </c>
      <c r="J134" s="5" t="str">
        <f t="shared" si="3"/>
        <v>VETRO</v>
      </c>
      <c r="K134" s="5" t="str">
        <f t="shared" si="4"/>
        <v>OK</v>
      </c>
      <c r="L134" s="26" t="s">
        <v>404</v>
      </c>
      <c r="M134" s="26" t="s">
        <v>510</v>
      </c>
      <c r="N134" s="27">
        <v>5</v>
      </c>
      <c r="O134" s="13" t="s">
        <v>260</v>
      </c>
      <c r="P134" s="17" t="s">
        <v>363</v>
      </c>
      <c r="Q134" s="14">
        <f>VLOOKUP(P134,[1]Sheet1!$B$1:$D$141,3,FALSE)</f>
        <v>6.2266666666666666</v>
      </c>
      <c r="R134" s="15" t="s">
        <v>549</v>
      </c>
      <c r="S134" s="16" t="s">
        <v>654</v>
      </c>
      <c r="T134" s="11">
        <v>11.65</v>
      </c>
    </row>
    <row r="135" spans="1:20" ht="30" x14ac:dyDescent="0.25">
      <c r="A135" s="3">
        <f t="shared" si="5"/>
        <v>130</v>
      </c>
      <c r="B135" s="8" t="s">
        <v>184</v>
      </c>
      <c r="C135" s="8" t="s">
        <v>185</v>
      </c>
      <c r="D135" s="8" t="s">
        <v>14</v>
      </c>
      <c r="E135" s="9">
        <v>2.5</v>
      </c>
      <c r="F135" s="9" t="s">
        <v>22</v>
      </c>
      <c r="G135" s="9" t="s">
        <v>19</v>
      </c>
      <c r="H135" s="12"/>
      <c r="I135" s="5" t="str">
        <f t="shared" ref="I135:J178" si="6">F135</f>
        <v>l</v>
      </c>
      <c r="J135" s="5" t="str">
        <f t="shared" si="6"/>
        <v>VETRO</v>
      </c>
      <c r="K135" s="5" t="str">
        <f t="shared" ref="K135:K178" si="7">IF(H135&gt;E135,"NON ACCETTABILE","OK")</f>
        <v>OK</v>
      </c>
      <c r="L135" s="13" t="s">
        <v>404</v>
      </c>
      <c r="M135" s="13" t="s">
        <v>511</v>
      </c>
      <c r="N135" s="14">
        <v>9.5</v>
      </c>
      <c r="O135" s="13" t="s">
        <v>260</v>
      </c>
      <c r="P135" s="17" t="s">
        <v>364</v>
      </c>
      <c r="Q135" s="14">
        <f>VLOOKUP(P135,[1]Sheet1!$B$1:$D$141,3,FALSE)</f>
        <v>9.0266666666666655</v>
      </c>
      <c r="R135" s="29" t="s">
        <v>549</v>
      </c>
      <c r="S135" s="30" t="s">
        <v>655</v>
      </c>
      <c r="T135" s="31">
        <v>8.51</v>
      </c>
    </row>
    <row r="136" spans="1:20" ht="30" x14ac:dyDescent="0.25">
      <c r="A136" s="3">
        <f t="shared" ref="A136:A178" si="8">1+A135</f>
        <v>131</v>
      </c>
      <c r="B136" s="8" t="s">
        <v>186</v>
      </c>
      <c r="C136" s="8" t="s">
        <v>187</v>
      </c>
      <c r="D136" s="8" t="s">
        <v>14</v>
      </c>
      <c r="E136" s="9">
        <v>5</v>
      </c>
      <c r="F136" s="9" t="s">
        <v>22</v>
      </c>
      <c r="G136" s="9" t="s">
        <v>19</v>
      </c>
      <c r="H136" s="12"/>
      <c r="I136" s="5" t="str">
        <f t="shared" si="6"/>
        <v>l</v>
      </c>
      <c r="J136" s="5" t="str">
        <f t="shared" si="6"/>
        <v>VETRO</v>
      </c>
      <c r="K136" s="5" t="str">
        <f t="shared" si="7"/>
        <v>OK</v>
      </c>
      <c r="L136" s="26" t="s">
        <v>404</v>
      </c>
      <c r="M136" s="26" t="s">
        <v>512</v>
      </c>
      <c r="N136" s="27">
        <v>7.25</v>
      </c>
      <c r="O136" s="13" t="s">
        <v>260</v>
      </c>
      <c r="P136" s="17" t="s">
        <v>365</v>
      </c>
      <c r="Q136" s="14">
        <f>VLOOKUP(P136,[1]Sheet1!$B$1:$D$141,3,FALSE)</f>
        <v>19.813333333333333</v>
      </c>
      <c r="R136" s="15"/>
      <c r="S136" s="16" t="s">
        <v>656</v>
      </c>
      <c r="T136" s="11">
        <v>17.86</v>
      </c>
    </row>
    <row r="137" spans="1:20" ht="30" x14ac:dyDescent="0.25">
      <c r="A137" s="3">
        <f t="shared" si="8"/>
        <v>132</v>
      </c>
      <c r="B137" s="8" t="s">
        <v>188</v>
      </c>
      <c r="C137" s="8" t="s">
        <v>189</v>
      </c>
      <c r="D137" s="8" t="s">
        <v>14</v>
      </c>
      <c r="E137" s="9">
        <v>5</v>
      </c>
      <c r="F137" s="9" t="s">
        <v>15</v>
      </c>
      <c r="G137" s="9" t="s">
        <v>16</v>
      </c>
      <c r="H137" s="12"/>
      <c r="I137" s="5" t="str">
        <f t="shared" si="6"/>
        <v>g</v>
      </c>
      <c r="J137" s="5" t="str">
        <f t="shared" si="6"/>
        <v>N.D.</v>
      </c>
      <c r="K137" s="5" t="str">
        <f t="shared" si="7"/>
        <v>OK</v>
      </c>
      <c r="L137" s="13" t="s">
        <v>404</v>
      </c>
      <c r="M137" s="13" t="s">
        <v>513</v>
      </c>
      <c r="N137" s="14">
        <v>36.6</v>
      </c>
      <c r="O137" s="26" t="s">
        <v>260</v>
      </c>
      <c r="P137" s="26" t="s">
        <v>366</v>
      </c>
      <c r="Q137" s="27">
        <v>24.57</v>
      </c>
      <c r="R137" s="15" t="s">
        <v>549</v>
      </c>
      <c r="S137" s="16" t="s">
        <v>657</v>
      </c>
      <c r="T137" s="11">
        <v>55.76</v>
      </c>
    </row>
    <row r="138" spans="1:20" ht="30" x14ac:dyDescent="0.25">
      <c r="A138" s="3">
        <f t="shared" si="8"/>
        <v>133</v>
      </c>
      <c r="B138" s="8" t="s">
        <v>190</v>
      </c>
      <c r="C138" s="8" t="s">
        <v>191</v>
      </c>
      <c r="D138" s="8" t="s">
        <v>14</v>
      </c>
      <c r="E138" s="9">
        <v>500</v>
      </c>
      <c r="F138" s="9" t="s">
        <v>15</v>
      </c>
      <c r="G138" s="9" t="s">
        <v>16</v>
      </c>
      <c r="H138" s="12"/>
      <c r="I138" s="5" t="str">
        <f t="shared" si="6"/>
        <v>g</v>
      </c>
      <c r="J138" s="5" t="str">
        <f t="shared" si="6"/>
        <v>N.D.</v>
      </c>
      <c r="K138" s="5" t="str">
        <f t="shared" si="7"/>
        <v>OK</v>
      </c>
      <c r="L138" s="13" t="s">
        <v>404</v>
      </c>
      <c r="M138" s="13" t="s">
        <v>514</v>
      </c>
      <c r="N138" s="14">
        <v>85.75</v>
      </c>
      <c r="O138" s="13"/>
      <c r="P138" s="13"/>
      <c r="Q138" s="14"/>
      <c r="R138" s="29" t="s">
        <v>553</v>
      </c>
      <c r="S138" s="30" t="s">
        <v>658</v>
      </c>
      <c r="T138" s="31">
        <v>65.61</v>
      </c>
    </row>
    <row r="139" spans="1:20" ht="30" x14ac:dyDescent="0.25">
      <c r="A139" s="3">
        <f t="shared" si="8"/>
        <v>134</v>
      </c>
      <c r="B139" s="8" t="s">
        <v>192</v>
      </c>
      <c r="C139" s="8" t="s">
        <v>193</v>
      </c>
      <c r="D139" s="8" t="s">
        <v>14</v>
      </c>
      <c r="E139" s="9">
        <v>500</v>
      </c>
      <c r="F139" s="9" t="s">
        <v>15</v>
      </c>
      <c r="G139" s="9" t="s">
        <v>16</v>
      </c>
      <c r="H139" s="12">
        <v>250</v>
      </c>
      <c r="I139" s="5" t="str">
        <f t="shared" si="6"/>
        <v>g</v>
      </c>
      <c r="J139" s="5" t="str">
        <f t="shared" si="6"/>
        <v>N.D.</v>
      </c>
      <c r="K139" s="5" t="str">
        <f t="shared" si="7"/>
        <v>OK</v>
      </c>
      <c r="L139" s="13" t="s">
        <v>404</v>
      </c>
      <c r="M139" s="13" t="s">
        <v>515</v>
      </c>
      <c r="N139" s="14">
        <v>32.700000000000003</v>
      </c>
      <c r="O139" s="26" t="s">
        <v>260</v>
      </c>
      <c r="P139" s="28" t="s">
        <v>367</v>
      </c>
      <c r="Q139" s="27">
        <f>VLOOKUP(P139,[1]Sheet1!$B$1:$D$141,3,FALSE)</f>
        <v>7.2399999999999993</v>
      </c>
      <c r="R139" s="15" t="s">
        <v>555</v>
      </c>
      <c r="S139" s="16" t="s">
        <v>659</v>
      </c>
      <c r="T139" s="11">
        <v>19.37</v>
      </c>
    </row>
    <row r="140" spans="1:20" ht="30" x14ac:dyDescent="0.25">
      <c r="A140" s="3">
        <f t="shared" si="8"/>
        <v>135</v>
      </c>
      <c r="B140" s="8" t="s">
        <v>194</v>
      </c>
      <c r="C140" s="8" t="s">
        <v>195</v>
      </c>
      <c r="D140" s="8" t="s">
        <v>14</v>
      </c>
      <c r="E140" s="9">
        <v>1000</v>
      </c>
      <c r="F140" s="9" t="s">
        <v>15</v>
      </c>
      <c r="G140" s="9" t="s">
        <v>16</v>
      </c>
      <c r="H140" s="12"/>
      <c r="I140" s="5" t="str">
        <f t="shared" si="6"/>
        <v>g</v>
      </c>
      <c r="J140" s="5" t="str">
        <f t="shared" si="6"/>
        <v>N.D.</v>
      </c>
      <c r="K140" s="5" t="str">
        <f t="shared" si="7"/>
        <v>OK</v>
      </c>
      <c r="L140" s="13" t="s">
        <v>404</v>
      </c>
      <c r="M140" s="13" t="s">
        <v>516</v>
      </c>
      <c r="N140" s="14">
        <v>14.7</v>
      </c>
      <c r="O140" s="13" t="s">
        <v>260</v>
      </c>
      <c r="P140" s="22" t="s">
        <v>368</v>
      </c>
      <c r="Q140" s="14">
        <f>VLOOKUP(P140,[1]Sheet1!$B$1:$D$141,3,FALSE)</f>
        <v>14</v>
      </c>
      <c r="R140" s="29" t="s">
        <v>549</v>
      </c>
      <c r="S140" s="30" t="s">
        <v>660</v>
      </c>
      <c r="T140" s="31">
        <v>13.93</v>
      </c>
    </row>
    <row r="141" spans="1:20" ht="30" x14ac:dyDescent="0.25">
      <c r="A141" s="3">
        <f t="shared" si="8"/>
        <v>136</v>
      </c>
      <c r="B141" s="8" t="s">
        <v>196</v>
      </c>
      <c r="C141" s="8" t="s">
        <v>197</v>
      </c>
      <c r="D141" s="8" t="s">
        <v>14</v>
      </c>
      <c r="E141" s="9">
        <v>1000</v>
      </c>
      <c r="F141" s="9" t="s">
        <v>15</v>
      </c>
      <c r="G141" s="9" t="s">
        <v>16</v>
      </c>
      <c r="H141" s="12"/>
      <c r="I141" s="5" t="str">
        <f t="shared" si="6"/>
        <v>g</v>
      </c>
      <c r="J141" s="5" t="str">
        <f t="shared" si="6"/>
        <v>N.D.</v>
      </c>
      <c r="K141" s="5" t="str">
        <f t="shared" si="7"/>
        <v>OK</v>
      </c>
      <c r="L141" s="26" t="s">
        <v>404</v>
      </c>
      <c r="M141" s="26" t="s">
        <v>517</v>
      </c>
      <c r="N141" s="27">
        <v>9</v>
      </c>
      <c r="O141" s="13" t="s">
        <v>260</v>
      </c>
      <c r="P141" s="17" t="s">
        <v>369</v>
      </c>
      <c r="Q141" s="14">
        <f>VLOOKUP(P141,[1]Sheet1!$B$1:$D$141,3,FALSE)</f>
        <v>9.7999999999999989</v>
      </c>
      <c r="R141" s="15" t="s">
        <v>549</v>
      </c>
      <c r="S141" s="16" t="s">
        <v>661</v>
      </c>
      <c r="T141" s="11">
        <v>9.19</v>
      </c>
    </row>
    <row r="142" spans="1:20" ht="30" x14ac:dyDescent="0.25">
      <c r="A142" s="3">
        <f t="shared" si="8"/>
        <v>137</v>
      </c>
      <c r="B142" s="8" t="s">
        <v>198</v>
      </c>
      <c r="C142" s="8" t="s">
        <v>199</v>
      </c>
      <c r="D142" s="8" t="s">
        <v>14</v>
      </c>
      <c r="E142" s="9">
        <v>1000</v>
      </c>
      <c r="F142" s="9" t="s">
        <v>15</v>
      </c>
      <c r="G142" s="9" t="s">
        <v>16</v>
      </c>
      <c r="H142" s="12"/>
      <c r="I142" s="5" t="str">
        <f t="shared" si="6"/>
        <v>g</v>
      </c>
      <c r="J142" s="5" t="str">
        <f t="shared" si="6"/>
        <v>N.D.</v>
      </c>
      <c r="K142" s="5" t="str">
        <f t="shared" si="7"/>
        <v>OK</v>
      </c>
      <c r="L142" s="26" t="s">
        <v>404</v>
      </c>
      <c r="M142" s="26" t="s">
        <v>518</v>
      </c>
      <c r="N142" s="27">
        <v>6.9</v>
      </c>
      <c r="O142" s="13" t="s">
        <v>260</v>
      </c>
      <c r="P142" s="17" t="s">
        <v>370</v>
      </c>
      <c r="Q142" s="14">
        <f>VLOOKUP(P142,[1]Sheet1!$B$1:$D$141,3,FALSE)</f>
        <v>11.4</v>
      </c>
      <c r="R142" s="15" t="s">
        <v>549</v>
      </c>
      <c r="S142" s="16" t="s">
        <v>662</v>
      </c>
      <c r="T142" s="11">
        <v>10.15</v>
      </c>
    </row>
    <row r="143" spans="1:20" ht="30" x14ac:dyDescent="0.25">
      <c r="A143" s="3">
        <f t="shared" si="8"/>
        <v>138</v>
      </c>
      <c r="B143" s="8" t="s">
        <v>200</v>
      </c>
      <c r="C143" s="8" t="s">
        <v>201</v>
      </c>
      <c r="D143" s="8" t="s">
        <v>14</v>
      </c>
      <c r="E143" s="9">
        <v>1000</v>
      </c>
      <c r="F143" s="9" t="s">
        <v>15</v>
      </c>
      <c r="G143" s="9" t="s">
        <v>16</v>
      </c>
      <c r="H143" s="12"/>
      <c r="I143" s="5" t="str">
        <f t="shared" si="6"/>
        <v>g</v>
      </c>
      <c r="J143" s="5" t="str">
        <f t="shared" si="6"/>
        <v>N.D.</v>
      </c>
      <c r="K143" s="5" t="str">
        <f t="shared" si="7"/>
        <v>OK</v>
      </c>
      <c r="L143" s="13" t="s">
        <v>404</v>
      </c>
      <c r="M143" s="13" t="s">
        <v>519</v>
      </c>
      <c r="N143" s="14">
        <v>40</v>
      </c>
      <c r="O143" s="26" t="s">
        <v>260</v>
      </c>
      <c r="P143" s="28" t="s">
        <v>371</v>
      </c>
      <c r="Q143" s="27">
        <f>VLOOKUP(P143,[1]Sheet1!$B$1:$D$141,3,FALSE)</f>
        <v>17.613333333333333</v>
      </c>
      <c r="R143" s="15" t="s">
        <v>549</v>
      </c>
      <c r="S143" s="16" t="s">
        <v>663</v>
      </c>
      <c r="T143" s="11">
        <v>56</v>
      </c>
    </row>
    <row r="144" spans="1:20" ht="30" x14ac:dyDescent="0.25">
      <c r="A144" s="7">
        <f t="shared" si="8"/>
        <v>139</v>
      </c>
      <c r="B144" s="8" t="s">
        <v>202</v>
      </c>
      <c r="C144" s="8" t="s">
        <v>203</v>
      </c>
      <c r="D144" s="8" t="s">
        <v>14</v>
      </c>
      <c r="E144" s="9">
        <v>1</v>
      </c>
      <c r="F144" s="9" t="s">
        <v>22</v>
      </c>
      <c r="G144" s="9" t="s">
        <v>16</v>
      </c>
      <c r="H144" s="12"/>
      <c r="I144" s="9" t="str">
        <f t="shared" si="6"/>
        <v>l</v>
      </c>
      <c r="J144" s="9" t="str">
        <f t="shared" si="6"/>
        <v>N.D.</v>
      </c>
      <c r="K144" s="9" t="str">
        <f t="shared" si="7"/>
        <v>OK</v>
      </c>
      <c r="L144" s="26" t="s">
        <v>404</v>
      </c>
      <c r="M144" s="26" t="s">
        <v>520</v>
      </c>
      <c r="N144" s="27">
        <v>17.5</v>
      </c>
      <c r="O144" s="13" t="s">
        <v>261</v>
      </c>
      <c r="P144" s="22" t="s">
        <v>372</v>
      </c>
      <c r="Q144" s="14">
        <v>18.73</v>
      </c>
      <c r="R144" s="15" t="s">
        <v>551</v>
      </c>
      <c r="S144" s="16" t="s">
        <v>664</v>
      </c>
      <c r="T144" s="11">
        <v>43.07</v>
      </c>
    </row>
    <row r="145" spans="1:20" ht="30" x14ac:dyDescent="0.25">
      <c r="A145" s="3">
        <f t="shared" si="8"/>
        <v>140</v>
      </c>
      <c r="B145" s="8" t="s">
        <v>204</v>
      </c>
      <c r="C145" s="8" t="s">
        <v>205</v>
      </c>
      <c r="D145" s="8" t="s">
        <v>14</v>
      </c>
      <c r="E145" s="9">
        <v>0.1</v>
      </c>
      <c r="F145" s="9" t="s">
        <v>22</v>
      </c>
      <c r="G145" s="9" t="s">
        <v>19</v>
      </c>
      <c r="H145" s="12"/>
      <c r="I145" s="5" t="str">
        <f t="shared" si="6"/>
        <v>l</v>
      </c>
      <c r="J145" s="5" t="str">
        <f t="shared" si="6"/>
        <v>VETRO</v>
      </c>
      <c r="K145" s="5" t="str">
        <f t="shared" si="7"/>
        <v>OK</v>
      </c>
      <c r="L145" s="26" t="s">
        <v>408</v>
      </c>
      <c r="M145" s="26">
        <v>1097280100</v>
      </c>
      <c r="N145" s="27">
        <v>8.85</v>
      </c>
      <c r="O145" s="13" t="s">
        <v>261</v>
      </c>
      <c r="P145" s="13" t="s">
        <v>373</v>
      </c>
      <c r="Q145" s="14">
        <v>11.75</v>
      </c>
      <c r="R145" s="15" t="s">
        <v>549</v>
      </c>
      <c r="S145" s="16" t="s">
        <v>665</v>
      </c>
      <c r="T145" s="11">
        <v>24.49</v>
      </c>
    </row>
    <row r="146" spans="1:20" ht="30" x14ac:dyDescent="0.25">
      <c r="A146" s="3">
        <f t="shared" si="8"/>
        <v>141</v>
      </c>
      <c r="B146" s="8" t="s">
        <v>206</v>
      </c>
      <c r="C146" s="8" t="s">
        <v>207</v>
      </c>
      <c r="D146" s="8" t="s">
        <v>60</v>
      </c>
      <c r="E146" s="9">
        <v>5.0000000000000001E-3</v>
      </c>
      <c r="F146" s="9" t="s">
        <v>22</v>
      </c>
      <c r="G146" s="9" t="s">
        <v>19</v>
      </c>
      <c r="H146" s="12"/>
      <c r="I146" s="5" t="str">
        <f t="shared" si="6"/>
        <v>l</v>
      </c>
      <c r="J146" s="5" t="str">
        <f t="shared" si="6"/>
        <v>VETRO</v>
      </c>
      <c r="K146" s="5" t="str">
        <f t="shared" si="7"/>
        <v>OK</v>
      </c>
      <c r="L146" s="26" t="s">
        <v>404</v>
      </c>
      <c r="M146" s="26" t="s">
        <v>521</v>
      </c>
      <c r="N146" s="27">
        <v>26</v>
      </c>
      <c r="O146" s="13"/>
      <c r="P146" s="13"/>
      <c r="Q146" s="14"/>
      <c r="R146" s="15" t="s">
        <v>550</v>
      </c>
      <c r="S146" s="16"/>
      <c r="T146" s="11"/>
    </row>
    <row r="147" spans="1:20" ht="30" x14ac:dyDescent="0.25">
      <c r="A147" s="3">
        <f t="shared" si="8"/>
        <v>142</v>
      </c>
      <c r="B147" s="8" t="s">
        <v>208</v>
      </c>
      <c r="C147" s="8" t="s">
        <v>209</v>
      </c>
      <c r="D147" s="8" t="s">
        <v>14</v>
      </c>
      <c r="E147" s="9">
        <v>1000</v>
      </c>
      <c r="F147" s="9" t="s">
        <v>15</v>
      </c>
      <c r="G147" s="9" t="s">
        <v>16</v>
      </c>
      <c r="H147" s="12"/>
      <c r="I147" s="5" t="str">
        <f t="shared" si="6"/>
        <v>g</v>
      </c>
      <c r="J147" s="5" t="str">
        <f t="shared" si="6"/>
        <v>N.D.</v>
      </c>
      <c r="K147" s="5" t="str">
        <f t="shared" si="7"/>
        <v>OK</v>
      </c>
      <c r="L147" s="13" t="s">
        <v>404</v>
      </c>
      <c r="M147" s="13" t="s">
        <v>522</v>
      </c>
      <c r="N147" s="14">
        <v>22.9</v>
      </c>
      <c r="O147" s="26" t="s">
        <v>260</v>
      </c>
      <c r="P147" s="28" t="s">
        <v>374</v>
      </c>
      <c r="Q147" s="27">
        <f>VLOOKUP(P147,[1]Sheet1!$B$1:$D$141,3,FALSE)</f>
        <v>13.093333333333334</v>
      </c>
      <c r="R147" s="15" t="s">
        <v>550</v>
      </c>
      <c r="S147" s="16"/>
      <c r="T147" s="11"/>
    </row>
    <row r="148" spans="1:20" ht="60" x14ac:dyDescent="0.25">
      <c r="A148" s="3">
        <f t="shared" si="8"/>
        <v>143</v>
      </c>
      <c r="B148" s="8" t="s">
        <v>210</v>
      </c>
      <c r="C148" s="8"/>
      <c r="D148" s="8" t="s">
        <v>14</v>
      </c>
      <c r="E148" s="9">
        <v>50</v>
      </c>
      <c r="F148" s="9" t="s">
        <v>211</v>
      </c>
      <c r="G148" s="9" t="s">
        <v>16</v>
      </c>
      <c r="H148" s="12">
        <v>25</v>
      </c>
      <c r="I148" s="5" t="str">
        <f t="shared" si="6"/>
        <v>pz</v>
      </c>
      <c r="J148" s="5" t="str">
        <f t="shared" si="6"/>
        <v>N.D.</v>
      </c>
      <c r="K148" s="5" t="str">
        <f t="shared" si="7"/>
        <v>OK</v>
      </c>
      <c r="L148" s="26" t="s">
        <v>408</v>
      </c>
      <c r="M148" s="35">
        <v>1057500001</v>
      </c>
      <c r="N148" s="27">
        <v>27.3</v>
      </c>
      <c r="O148" s="13" t="s">
        <v>261</v>
      </c>
      <c r="P148" s="17" t="s">
        <v>375</v>
      </c>
      <c r="Q148" s="14">
        <f>VLOOKUP(P148,[1]Sheet1!$B$1:$D$141,3,FALSE)</f>
        <v>32.373333333333335</v>
      </c>
      <c r="R148" s="15" t="s">
        <v>558</v>
      </c>
      <c r="S148" s="16">
        <v>9003493</v>
      </c>
      <c r="T148" s="11">
        <v>30.62</v>
      </c>
    </row>
    <row r="149" spans="1:20" ht="60" x14ac:dyDescent="0.25">
      <c r="A149" s="3">
        <f t="shared" si="8"/>
        <v>144</v>
      </c>
      <c r="B149" s="8" t="s">
        <v>212</v>
      </c>
      <c r="C149" s="8"/>
      <c r="D149" s="8" t="s">
        <v>14</v>
      </c>
      <c r="E149" s="9">
        <v>25</v>
      </c>
      <c r="F149" s="9" t="s">
        <v>211</v>
      </c>
      <c r="G149" s="9" t="s">
        <v>16</v>
      </c>
      <c r="H149" s="12"/>
      <c r="I149" s="5" t="str">
        <f t="shared" si="6"/>
        <v>pz</v>
      </c>
      <c r="J149" s="5" t="str">
        <f t="shared" si="6"/>
        <v>N.D.</v>
      </c>
      <c r="K149" s="5" t="str">
        <f t="shared" si="7"/>
        <v>OK</v>
      </c>
      <c r="L149" s="13" t="s">
        <v>408</v>
      </c>
      <c r="M149" s="18">
        <v>1057350001</v>
      </c>
      <c r="N149" s="14">
        <v>85</v>
      </c>
      <c r="O149" s="26" t="s">
        <v>261</v>
      </c>
      <c r="P149" s="28" t="s">
        <v>376</v>
      </c>
      <c r="Q149" s="27">
        <f>VLOOKUP(P149,[1]Sheet1!$B$1:$D$141,3,FALSE)</f>
        <v>63.48</v>
      </c>
      <c r="R149" s="15" t="s">
        <v>558</v>
      </c>
      <c r="S149" s="16">
        <v>9003494</v>
      </c>
      <c r="T149" s="11">
        <v>96.39</v>
      </c>
    </row>
    <row r="150" spans="1:20" ht="30" x14ac:dyDescent="0.25">
      <c r="A150" s="3">
        <f t="shared" si="8"/>
        <v>145</v>
      </c>
      <c r="B150" s="8" t="s">
        <v>213</v>
      </c>
      <c r="C150" s="8" t="s">
        <v>214</v>
      </c>
      <c r="D150" s="8" t="s">
        <v>14</v>
      </c>
      <c r="E150" s="9">
        <v>1000</v>
      </c>
      <c r="F150" s="9" t="s">
        <v>15</v>
      </c>
      <c r="G150" s="9" t="s">
        <v>16</v>
      </c>
      <c r="H150" s="12"/>
      <c r="I150" s="5" t="str">
        <f t="shared" si="6"/>
        <v>g</v>
      </c>
      <c r="J150" s="5" t="str">
        <f t="shared" si="6"/>
        <v>N.D.</v>
      </c>
      <c r="K150" s="5" t="str">
        <f t="shared" si="7"/>
        <v>OK</v>
      </c>
      <c r="L150" s="13" t="s">
        <v>404</v>
      </c>
      <c r="M150" s="13" t="s">
        <v>523</v>
      </c>
      <c r="N150" s="14">
        <v>29.5</v>
      </c>
      <c r="O150" s="26" t="s">
        <v>260</v>
      </c>
      <c r="P150" s="28" t="s">
        <v>377</v>
      </c>
      <c r="Q150" s="27">
        <f>VLOOKUP(P150,[1]Sheet1!$B$1:$D$141,3,FALSE)</f>
        <v>16.666666666666668</v>
      </c>
      <c r="R150" s="15" t="s">
        <v>549</v>
      </c>
      <c r="S150" s="16" t="s">
        <v>666</v>
      </c>
      <c r="T150" s="11">
        <v>19.440000000000001</v>
      </c>
    </row>
    <row r="151" spans="1:20" ht="30" x14ac:dyDescent="0.25">
      <c r="A151" s="3">
        <f t="shared" si="8"/>
        <v>146</v>
      </c>
      <c r="B151" s="8" t="s">
        <v>215</v>
      </c>
      <c r="C151" s="8" t="s">
        <v>216</v>
      </c>
      <c r="D151" s="8" t="s">
        <v>14</v>
      </c>
      <c r="E151" s="9">
        <v>1000</v>
      </c>
      <c r="F151" s="9" t="s">
        <v>15</v>
      </c>
      <c r="G151" s="9" t="s">
        <v>16</v>
      </c>
      <c r="H151" s="12"/>
      <c r="I151" s="5" t="str">
        <f t="shared" si="6"/>
        <v>g</v>
      </c>
      <c r="J151" s="5" t="str">
        <f t="shared" si="6"/>
        <v>N.D.</v>
      </c>
      <c r="K151" s="5" t="str">
        <f t="shared" si="7"/>
        <v>OK</v>
      </c>
      <c r="L151" s="13" t="s">
        <v>404</v>
      </c>
      <c r="M151" s="13" t="s">
        <v>524</v>
      </c>
      <c r="N151" s="14">
        <v>22</v>
      </c>
      <c r="O151" s="26" t="s">
        <v>260</v>
      </c>
      <c r="P151" s="28" t="s">
        <v>378</v>
      </c>
      <c r="Q151" s="27">
        <f>VLOOKUP(P151,[1]Sheet1!$B$1:$D$141,3,FALSE)</f>
        <v>8.6933333333333334</v>
      </c>
      <c r="R151" s="15" t="s">
        <v>549</v>
      </c>
      <c r="S151" s="16" t="s">
        <v>667</v>
      </c>
      <c r="T151" s="11">
        <v>18.59</v>
      </c>
    </row>
    <row r="152" spans="1:20" ht="30" x14ac:dyDescent="0.25">
      <c r="A152" s="3">
        <f t="shared" si="8"/>
        <v>147</v>
      </c>
      <c r="B152" s="8" t="s">
        <v>217</v>
      </c>
      <c r="C152" s="8" t="s">
        <v>218</v>
      </c>
      <c r="D152" s="8" t="s">
        <v>14</v>
      </c>
      <c r="E152" s="9">
        <v>1000</v>
      </c>
      <c r="F152" s="9" t="s">
        <v>15</v>
      </c>
      <c r="G152" s="9" t="s">
        <v>16</v>
      </c>
      <c r="H152" s="12"/>
      <c r="I152" s="5" t="str">
        <f t="shared" si="6"/>
        <v>g</v>
      </c>
      <c r="J152" s="5" t="str">
        <f t="shared" si="6"/>
        <v>N.D.</v>
      </c>
      <c r="K152" s="5" t="str">
        <f t="shared" si="7"/>
        <v>OK</v>
      </c>
      <c r="L152" s="13" t="s">
        <v>404</v>
      </c>
      <c r="M152" s="13" t="s">
        <v>525</v>
      </c>
      <c r="N152" s="14">
        <v>26.25</v>
      </c>
      <c r="O152" s="13" t="s">
        <v>260</v>
      </c>
      <c r="P152" s="17" t="s">
        <v>379</v>
      </c>
      <c r="Q152" s="14">
        <f>VLOOKUP(P152,[1]Sheet1!$B$1:$D$141,3,FALSE)</f>
        <v>19.093333333333334</v>
      </c>
      <c r="R152" s="29" t="s">
        <v>549</v>
      </c>
      <c r="S152" s="30" t="s">
        <v>668</v>
      </c>
      <c r="T152" s="31">
        <v>11.3</v>
      </c>
    </row>
    <row r="153" spans="1:20" ht="30" x14ac:dyDescent="0.25">
      <c r="A153" s="3">
        <f t="shared" si="8"/>
        <v>148</v>
      </c>
      <c r="B153" s="8" t="s">
        <v>219</v>
      </c>
      <c r="C153" s="8" t="s">
        <v>220</v>
      </c>
      <c r="D153" s="8" t="s">
        <v>14</v>
      </c>
      <c r="E153" s="9">
        <v>5000</v>
      </c>
      <c r="F153" s="9" t="s">
        <v>15</v>
      </c>
      <c r="G153" s="9" t="s">
        <v>16</v>
      </c>
      <c r="H153" s="12"/>
      <c r="I153" s="5" t="str">
        <f t="shared" si="6"/>
        <v>g</v>
      </c>
      <c r="J153" s="5" t="str">
        <f t="shared" si="6"/>
        <v>N.D.</v>
      </c>
      <c r="K153" s="5" t="str">
        <f t="shared" si="7"/>
        <v>OK</v>
      </c>
      <c r="L153" s="13" t="s">
        <v>404</v>
      </c>
      <c r="M153" s="13" t="s">
        <v>526</v>
      </c>
      <c r="N153" s="14">
        <v>6.5</v>
      </c>
      <c r="O153" s="13" t="s">
        <v>260</v>
      </c>
      <c r="P153" s="17" t="s">
        <v>380</v>
      </c>
      <c r="Q153" s="14">
        <f>VLOOKUP(P153,[1]Sheet1!$B$1:$D$141,3,FALSE)</f>
        <v>19.04</v>
      </c>
      <c r="R153" s="29" t="s">
        <v>549</v>
      </c>
      <c r="S153" s="30" t="s">
        <v>669</v>
      </c>
      <c r="T153" s="31">
        <v>4.05</v>
      </c>
    </row>
    <row r="154" spans="1:20" ht="30" x14ac:dyDescent="0.25">
      <c r="A154" s="3">
        <f t="shared" si="8"/>
        <v>149</v>
      </c>
      <c r="B154" s="8" t="s">
        <v>221</v>
      </c>
      <c r="C154" s="8" t="s">
        <v>222</v>
      </c>
      <c r="D154" s="8" t="s">
        <v>14</v>
      </c>
      <c r="E154" s="9">
        <v>5000</v>
      </c>
      <c r="F154" s="9" t="s">
        <v>15</v>
      </c>
      <c r="G154" s="9" t="s">
        <v>16</v>
      </c>
      <c r="H154" s="12"/>
      <c r="I154" s="5" t="str">
        <f t="shared" si="6"/>
        <v>g</v>
      </c>
      <c r="J154" s="5" t="str">
        <f t="shared" si="6"/>
        <v>N.D.</v>
      </c>
      <c r="K154" s="5" t="str">
        <f t="shared" si="7"/>
        <v>OK</v>
      </c>
      <c r="L154" s="13" t="s">
        <v>404</v>
      </c>
      <c r="M154" s="13" t="s">
        <v>527</v>
      </c>
      <c r="N154" s="14">
        <v>33.5</v>
      </c>
      <c r="O154" s="13" t="s">
        <v>260</v>
      </c>
      <c r="P154" s="17" t="s">
        <v>381</v>
      </c>
      <c r="Q154" s="14">
        <f>VLOOKUP(P154,[1]Sheet1!$B$1:$D$141,3,FALSE)</f>
        <v>34.146666666666668</v>
      </c>
      <c r="R154" s="29" t="s">
        <v>549</v>
      </c>
      <c r="S154" s="30" t="s">
        <v>670</v>
      </c>
      <c r="T154" s="31">
        <v>22.95</v>
      </c>
    </row>
    <row r="155" spans="1:20" ht="30" x14ac:dyDescent="0.25">
      <c r="A155" s="3">
        <f t="shared" si="8"/>
        <v>150</v>
      </c>
      <c r="B155" s="8" t="s">
        <v>221</v>
      </c>
      <c r="C155" s="8" t="s">
        <v>223</v>
      </c>
      <c r="D155" s="8" t="s">
        <v>14</v>
      </c>
      <c r="E155" s="9">
        <v>1000</v>
      </c>
      <c r="F155" s="9" t="s">
        <v>15</v>
      </c>
      <c r="G155" s="9" t="s">
        <v>16</v>
      </c>
      <c r="H155" s="12"/>
      <c r="I155" s="5" t="str">
        <f t="shared" si="6"/>
        <v>g</v>
      </c>
      <c r="J155" s="5" t="str">
        <f t="shared" si="6"/>
        <v>N.D.</v>
      </c>
      <c r="K155" s="5" t="str">
        <f t="shared" si="7"/>
        <v>OK</v>
      </c>
      <c r="L155" s="13" t="s">
        <v>404</v>
      </c>
      <c r="M155" s="13" t="s">
        <v>528</v>
      </c>
      <c r="N155" s="14">
        <v>7</v>
      </c>
      <c r="O155" s="13" t="s">
        <v>260</v>
      </c>
      <c r="P155" s="17" t="s">
        <v>382</v>
      </c>
      <c r="Q155" s="14">
        <f>VLOOKUP(P155,[1]Sheet1!$B$1:$D$141,3,FALSE)</f>
        <v>6.96</v>
      </c>
      <c r="R155" s="29" t="s">
        <v>549</v>
      </c>
      <c r="S155" s="30" t="s">
        <v>671</v>
      </c>
      <c r="T155" s="31">
        <v>6.3</v>
      </c>
    </row>
    <row r="156" spans="1:20" ht="30" x14ac:dyDescent="0.25">
      <c r="A156" s="3">
        <f t="shared" si="8"/>
        <v>151</v>
      </c>
      <c r="B156" s="8" t="s">
        <v>224</v>
      </c>
      <c r="C156" s="8" t="s">
        <v>225</v>
      </c>
      <c r="D156" s="8" t="s">
        <v>14</v>
      </c>
      <c r="E156" s="9">
        <v>25</v>
      </c>
      <c r="F156" s="9" t="s">
        <v>15</v>
      </c>
      <c r="G156" s="9" t="s">
        <v>16</v>
      </c>
      <c r="H156" s="12"/>
      <c r="I156" s="5" t="str">
        <f t="shared" si="6"/>
        <v>g</v>
      </c>
      <c r="J156" s="5" t="str">
        <f t="shared" si="6"/>
        <v>N.D.</v>
      </c>
      <c r="K156" s="5" t="str">
        <f t="shared" si="7"/>
        <v>OK</v>
      </c>
      <c r="L156" s="26" t="s">
        <v>404</v>
      </c>
      <c r="M156" s="26" t="s">
        <v>529</v>
      </c>
      <c r="N156" s="27">
        <v>32.200000000000003</v>
      </c>
      <c r="O156" s="13"/>
      <c r="P156" s="13"/>
      <c r="Q156" s="14"/>
      <c r="R156" s="15" t="s">
        <v>552</v>
      </c>
      <c r="S156" s="16" t="s">
        <v>529</v>
      </c>
      <c r="T156" s="11">
        <v>130.82</v>
      </c>
    </row>
    <row r="157" spans="1:20" ht="30" x14ac:dyDescent="0.25">
      <c r="A157" s="3">
        <f t="shared" si="8"/>
        <v>152</v>
      </c>
      <c r="B157" s="8" t="s">
        <v>226</v>
      </c>
      <c r="C157" s="8" t="s">
        <v>227</v>
      </c>
      <c r="D157" s="8" t="s">
        <v>14</v>
      </c>
      <c r="E157" s="9">
        <v>1000</v>
      </c>
      <c r="F157" s="9" t="s">
        <v>15</v>
      </c>
      <c r="G157" s="9" t="s">
        <v>16</v>
      </c>
      <c r="H157" s="12"/>
      <c r="I157" s="5" t="str">
        <f t="shared" si="6"/>
        <v>g</v>
      </c>
      <c r="J157" s="5" t="str">
        <f t="shared" si="6"/>
        <v>N.D.</v>
      </c>
      <c r="K157" s="5" t="str">
        <f t="shared" si="7"/>
        <v>OK</v>
      </c>
      <c r="L157" s="13" t="s">
        <v>404</v>
      </c>
      <c r="M157" s="13" t="s">
        <v>530</v>
      </c>
      <c r="N157" s="14">
        <v>13.2</v>
      </c>
      <c r="O157" s="26" t="s">
        <v>260</v>
      </c>
      <c r="P157" s="28" t="s">
        <v>383</v>
      </c>
      <c r="Q157" s="27">
        <f>VLOOKUP(P157,[1]Sheet1!$B$1:$D$141,3,FALSE)</f>
        <v>9.4933333333333341</v>
      </c>
      <c r="R157" s="15" t="s">
        <v>549</v>
      </c>
      <c r="S157" s="16" t="s">
        <v>672</v>
      </c>
      <c r="T157" s="11">
        <v>26.06</v>
      </c>
    </row>
    <row r="158" spans="1:20" ht="30" x14ac:dyDescent="0.25">
      <c r="A158" s="3">
        <f t="shared" si="8"/>
        <v>153</v>
      </c>
      <c r="B158" s="8" t="s">
        <v>228</v>
      </c>
      <c r="C158" s="8" t="s">
        <v>229</v>
      </c>
      <c r="D158" s="8" t="s">
        <v>14</v>
      </c>
      <c r="E158" s="9">
        <v>1000</v>
      </c>
      <c r="F158" s="9" t="s">
        <v>15</v>
      </c>
      <c r="G158" s="9" t="s">
        <v>16</v>
      </c>
      <c r="H158" s="12"/>
      <c r="I158" s="5" t="str">
        <f t="shared" si="6"/>
        <v>g</v>
      </c>
      <c r="J158" s="5" t="str">
        <f t="shared" si="6"/>
        <v>N.D.</v>
      </c>
      <c r="K158" s="5" t="str">
        <f t="shared" si="7"/>
        <v>OK</v>
      </c>
      <c r="L158" s="26" t="s">
        <v>404</v>
      </c>
      <c r="M158" s="26" t="s">
        <v>531</v>
      </c>
      <c r="N158" s="27">
        <v>5.85</v>
      </c>
      <c r="O158" s="13" t="s">
        <v>260</v>
      </c>
      <c r="P158" s="17" t="s">
        <v>384</v>
      </c>
      <c r="Q158" s="14">
        <f>VLOOKUP(P158,[1]Sheet1!$B$1:$D$141,3,FALSE)</f>
        <v>10.746666666666668</v>
      </c>
      <c r="R158" s="15" t="s">
        <v>549</v>
      </c>
      <c r="S158" s="16" t="s">
        <v>673</v>
      </c>
      <c r="T158" s="11">
        <v>8.2200000000000006</v>
      </c>
    </row>
    <row r="159" spans="1:20" ht="30" x14ac:dyDescent="0.25">
      <c r="A159" s="3">
        <f t="shared" si="8"/>
        <v>154</v>
      </c>
      <c r="B159" s="8" t="s">
        <v>230</v>
      </c>
      <c r="C159" s="8" t="s">
        <v>231</v>
      </c>
      <c r="D159" s="8" t="s">
        <v>14</v>
      </c>
      <c r="E159" s="9">
        <v>2500</v>
      </c>
      <c r="F159" s="9" t="s">
        <v>15</v>
      </c>
      <c r="G159" s="9" t="s">
        <v>16</v>
      </c>
      <c r="H159" s="12"/>
      <c r="I159" s="5" t="str">
        <f t="shared" si="6"/>
        <v>g</v>
      </c>
      <c r="J159" s="5" t="str">
        <f t="shared" si="6"/>
        <v>N.D.</v>
      </c>
      <c r="K159" s="5" t="str">
        <f t="shared" si="7"/>
        <v>OK</v>
      </c>
      <c r="L159" s="26" t="s">
        <v>404</v>
      </c>
      <c r="M159" s="26" t="s">
        <v>532</v>
      </c>
      <c r="N159" s="27">
        <v>26.9</v>
      </c>
      <c r="O159" s="13" t="s">
        <v>260</v>
      </c>
      <c r="P159" s="17" t="s">
        <v>385</v>
      </c>
      <c r="Q159" s="14">
        <f>VLOOKUP(P159,[1]Sheet1!$B$1:$D$141,3,FALSE)</f>
        <v>49.266666666666673</v>
      </c>
      <c r="R159" s="15" t="s">
        <v>549</v>
      </c>
      <c r="S159" s="16" t="s">
        <v>674</v>
      </c>
      <c r="T159" s="11">
        <v>68.040000000000006</v>
      </c>
    </row>
    <row r="160" spans="1:20" ht="30" x14ac:dyDescent="0.25">
      <c r="A160" s="3">
        <f t="shared" si="8"/>
        <v>155</v>
      </c>
      <c r="B160" s="8" t="s">
        <v>232</v>
      </c>
      <c r="C160" s="8" t="s">
        <v>233</v>
      </c>
      <c r="D160" s="8" t="s">
        <v>14</v>
      </c>
      <c r="E160" s="9">
        <v>1</v>
      </c>
      <c r="F160" s="9" t="s">
        <v>22</v>
      </c>
      <c r="G160" s="9" t="s">
        <v>19</v>
      </c>
      <c r="H160" s="12"/>
      <c r="I160" s="5" t="str">
        <f t="shared" si="6"/>
        <v>l</v>
      </c>
      <c r="J160" s="5" t="str">
        <f t="shared" si="6"/>
        <v>VETRO</v>
      </c>
      <c r="K160" s="5" t="str">
        <f t="shared" si="7"/>
        <v>OK</v>
      </c>
      <c r="L160" s="13" t="s">
        <v>404</v>
      </c>
      <c r="M160" s="13" t="s">
        <v>533</v>
      </c>
      <c r="N160" s="14">
        <v>15.9</v>
      </c>
      <c r="O160" s="13" t="s">
        <v>260</v>
      </c>
      <c r="P160" s="17" t="s">
        <v>386</v>
      </c>
      <c r="Q160" s="14">
        <f>VLOOKUP(P160,[1]Sheet1!$B$1:$D$141,3,FALSE)</f>
        <v>5.96</v>
      </c>
      <c r="R160" s="36" t="s">
        <v>549</v>
      </c>
      <c r="S160" s="37" t="s">
        <v>675</v>
      </c>
      <c r="T160" s="38">
        <v>4.75</v>
      </c>
    </row>
    <row r="161" spans="1:20" ht="30" x14ac:dyDescent="0.25">
      <c r="A161" s="3">
        <f t="shared" si="8"/>
        <v>156</v>
      </c>
      <c r="B161" s="8" t="s">
        <v>234</v>
      </c>
      <c r="C161" s="8" t="s">
        <v>235</v>
      </c>
      <c r="D161" s="8" t="s">
        <v>14</v>
      </c>
      <c r="E161" s="9">
        <v>1</v>
      </c>
      <c r="F161" s="9" t="s">
        <v>22</v>
      </c>
      <c r="G161" s="9" t="s">
        <v>19</v>
      </c>
      <c r="H161" s="12"/>
      <c r="I161" s="5" t="str">
        <f t="shared" si="6"/>
        <v>l</v>
      </c>
      <c r="J161" s="5" t="str">
        <f t="shared" si="6"/>
        <v>VETRO</v>
      </c>
      <c r="K161" s="5" t="str">
        <f t="shared" si="7"/>
        <v>OK</v>
      </c>
      <c r="L161" s="39" t="s">
        <v>408</v>
      </c>
      <c r="M161" s="39">
        <v>8440081000</v>
      </c>
      <c r="N161" s="40">
        <v>8</v>
      </c>
      <c r="O161" s="13" t="s">
        <v>260</v>
      </c>
      <c r="P161" s="17" t="s">
        <v>387</v>
      </c>
      <c r="Q161" s="14">
        <f>VLOOKUP(P161,[1]Sheet1!$B$1:$D$141,3,FALSE)</f>
        <v>10.586666666666668</v>
      </c>
      <c r="R161" s="15" t="s">
        <v>549</v>
      </c>
      <c r="S161" s="16" t="s">
        <v>676</v>
      </c>
      <c r="T161" s="11">
        <v>13.24</v>
      </c>
    </row>
    <row r="162" spans="1:20" ht="30" x14ac:dyDescent="0.25">
      <c r="A162" s="3">
        <f t="shared" si="8"/>
        <v>157</v>
      </c>
      <c r="B162" s="8" t="s">
        <v>234</v>
      </c>
      <c r="C162" s="8" t="s">
        <v>235</v>
      </c>
      <c r="D162" s="8" t="s">
        <v>14</v>
      </c>
      <c r="E162" s="9">
        <v>2.5</v>
      </c>
      <c r="F162" s="9" t="s">
        <v>22</v>
      </c>
      <c r="G162" s="9" t="s">
        <v>19</v>
      </c>
      <c r="H162" s="12"/>
      <c r="I162" s="5" t="str">
        <f t="shared" si="6"/>
        <v>l</v>
      </c>
      <c r="J162" s="5" t="str">
        <f t="shared" si="6"/>
        <v>VETRO</v>
      </c>
      <c r="K162" s="5" t="str">
        <f t="shared" si="7"/>
        <v>OK</v>
      </c>
      <c r="L162" s="39" t="s">
        <v>408</v>
      </c>
      <c r="M162" s="39">
        <v>1018432500</v>
      </c>
      <c r="N162" s="40">
        <v>13.5</v>
      </c>
      <c r="O162" s="13" t="s">
        <v>260</v>
      </c>
      <c r="P162" s="17" t="s">
        <v>388</v>
      </c>
      <c r="Q162" s="14">
        <f>VLOOKUP(P162,[1]Sheet1!$B$1:$D$141,3,FALSE)</f>
        <v>21.32</v>
      </c>
      <c r="R162" s="15" t="s">
        <v>549</v>
      </c>
      <c r="S162" s="16" t="s">
        <v>677</v>
      </c>
      <c r="T162" s="11">
        <v>26.93</v>
      </c>
    </row>
    <row r="163" spans="1:20" ht="30" x14ac:dyDescent="0.25">
      <c r="A163" s="3">
        <f t="shared" si="8"/>
        <v>158</v>
      </c>
      <c r="B163" s="8" t="s">
        <v>236</v>
      </c>
      <c r="C163" s="8" t="s">
        <v>237</v>
      </c>
      <c r="D163" s="4" t="s">
        <v>38</v>
      </c>
      <c r="E163" s="9">
        <v>2.5</v>
      </c>
      <c r="F163" s="9" t="s">
        <v>22</v>
      </c>
      <c r="G163" s="9" t="s">
        <v>19</v>
      </c>
      <c r="H163" s="12"/>
      <c r="I163" s="5" t="str">
        <f t="shared" si="6"/>
        <v>l</v>
      </c>
      <c r="J163" s="5" t="str">
        <f t="shared" si="6"/>
        <v>VETRO</v>
      </c>
      <c r="K163" s="5" t="str">
        <f t="shared" si="7"/>
        <v>OK</v>
      </c>
      <c r="L163" s="39" t="s">
        <v>404</v>
      </c>
      <c r="M163" s="39" t="s">
        <v>534</v>
      </c>
      <c r="N163" s="40">
        <v>22.5</v>
      </c>
      <c r="O163" s="13" t="s">
        <v>260</v>
      </c>
      <c r="P163" s="17" t="s">
        <v>389</v>
      </c>
      <c r="Q163" s="14">
        <f>VLOOKUP(P163,[1]Sheet1!$B$1:$D$141,3,FALSE)</f>
        <v>22.973333333333333</v>
      </c>
      <c r="R163" s="15" t="s">
        <v>549</v>
      </c>
      <c r="S163" s="16" t="s">
        <v>678</v>
      </c>
      <c r="T163" s="11">
        <v>23.68</v>
      </c>
    </row>
    <row r="164" spans="1:20" ht="30" x14ac:dyDescent="0.25">
      <c r="A164" s="3">
        <f t="shared" si="8"/>
        <v>159</v>
      </c>
      <c r="B164" s="8" t="s">
        <v>238</v>
      </c>
      <c r="C164" s="8" t="s">
        <v>239</v>
      </c>
      <c r="D164" s="8" t="s">
        <v>14</v>
      </c>
      <c r="E164" s="9">
        <v>1</v>
      </c>
      <c r="F164" s="9" t="s">
        <v>22</v>
      </c>
      <c r="G164" s="9" t="s">
        <v>19</v>
      </c>
      <c r="H164" s="12"/>
      <c r="I164" s="5" t="str">
        <f t="shared" si="6"/>
        <v>l</v>
      </c>
      <c r="J164" s="5" t="str">
        <f t="shared" si="6"/>
        <v>VETRO</v>
      </c>
      <c r="K164" s="5" t="str">
        <f t="shared" si="7"/>
        <v>OK</v>
      </c>
      <c r="L164" s="13" t="s">
        <v>408</v>
      </c>
      <c r="M164" s="13">
        <v>1081141000</v>
      </c>
      <c r="N164" s="14">
        <v>10</v>
      </c>
      <c r="O164" s="39" t="s">
        <v>260</v>
      </c>
      <c r="P164" s="41" t="s">
        <v>390</v>
      </c>
      <c r="Q164" s="40">
        <f>VLOOKUP(P164,[1]Sheet1!$B$1:$D$141,3,FALSE)</f>
        <v>9.7999999999999989</v>
      </c>
      <c r="R164" s="15" t="s">
        <v>549</v>
      </c>
      <c r="S164" s="16" t="s">
        <v>679</v>
      </c>
      <c r="T164" s="11">
        <v>14.76</v>
      </c>
    </row>
    <row r="165" spans="1:20" ht="30" x14ac:dyDescent="0.25">
      <c r="A165" s="3">
        <f t="shared" si="8"/>
        <v>160</v>
      </c>
      <c r="B165" s="8" t="s">
        <v>238</v>
      </c>
      <c r="C165" s="8" t="s">
        <v>239</v>
      </c>
      <c r="D165" s="8" t="s">
        <v>14</v>
      </c>
      <c r="E165" s="9">
        <v>2.5</v>
      </c>
      <c r="F165" s="9" t="s">
        <v>22</v>
      </c>
      <c r="G165" s="9" t="s">
        <v>19</v>
      </c>
      <c r="H165" s="12"/>
      <c r="I165" s="5" t="str">
        <f t="shared" si="6"/>
        <v>l</v>
      </c>
      <c r="J165" s="5" t="str">
        <f t="shared" si="6"/>
        <v>VETRO</v>
      </c>
      <c r="K165" s="5" t="str">
        <f t="shared" si="7"/>
        <v>OK</v>
      </c>
      <c r="L165" s="39" t="s">
        <v>408</v>
      </c>
      <c r="M165" s="39">
        <v>1081142500</v>
      </c>
      <c r="N165" s="40">
        <v>20</v>
      </c>
      <c r="O165" s="13" t="s">
        <v>260</v>
      </c>
      <c r="P165" s="17" t="s">
        <v>391</v>
      </c>
      <c r="Q165" s="14">
        <f>VLOOKUP(P165,[1]Sheet1!$B$1:$D$141,3,FALSE)</f>
        <v>20.04</v>
      </c>
      <c r="R165" s="15" t="s">
        <v>549</v>
      </c>
      <c r="S165" s="16" t="s">
        <v>680</v>
      </c>
      <c r="T165" s="11">
        <v>22.75</v>
      </c>
    </row>
    <row r="166" spans="1:20" ht="45" x14ac:dyDescent="0.25">
      <c r="A166" s="3">
        <f t="shared" si="8"/>
        <v>161</v>
      </c>
      <c r="B166" s="8" t="s">
        <v>240</v>
      </c>
      <c r="C166" s="8" t="s">
        <v>237</v>
      </c>
      <c r="D166" s="8" t="s">
        <v>14</v>
      </c>
      <c r="E166" s="9">
        <v>0.25</v>
      </c>
      <c r="F166" s="9" t="s">
        <v>22</v>
      </c>
      <c r="G166" s="9" t="s">
        <v>19</v>
      </c>
      <c r="H166" s="12"/>
      <c r="I166" s="5" t="str">
        <f t="shared" si="6"/>
        <v>l</v>
      </c>
      <c r="J166" s="5" t="str">
        <f t="shared" si="6"/>
        <v>VETRO</v>
      </c>
      <c r="K166" s="5" t="str">
        <f t="shared" si="7"/>
        <v>OK</v>
      </c>
      <c r="L166" s="13" t="s">
        <v>404</v>
      </c>
      <c r="M166" s="13" t="s">
        <v>535</v>
      </c>
      <c r="N166" s="14">
        <v>22.3</v>
      </c>
      <c r="O166" s="39" t="s">
        <v>260</v>
      </c>
      <c r="P166" s="41" t="s">
        <v>392</v>
      </c>
      <c r="Q166" s="40">
        <f>VLOOKUP(P166,[1]Sheet1!$B$1:$D$141,3,FALSE)</f>
        <v>21.933333333333334</v>
      </c>
      <c r="R166" s="15" t="s">
        <v>551</v>
      </c>
      <c r="S166" s="16" t="s">
        <v>681</v>
      </c>
      <c r="T166" s="11">
        <v>27.68</v>
      </c>
    </row>
    <row r="167" spans="1:20" ht="30" x14ac:dyDescent="0.25">
      <c r="A167" s="3">
        <f t="shared" si="8"/>
        <v>162</v>
      </c>
      <c r="B167" s="8" t="s">
        <v>241</v>
      </c>
      <c r="C167" s="8" t="s">
        <v>237</v>
      </c>
      <c r="D167" s="8" t="s">
        <v>14</v>
      </c>
      <c r="E167" s="9">
        <v>2.5</v>
      </c>
      <c r="F167" s="9" t="s">
        <v>22</v>
      </c>
      <c r="G167" s="9" t="s">
        <v>19</v>
      </c>
      <c r="H167" s="12"/>
      <c r="I167" s="5" t="str">
        <f t="shared" si="6"/>
        <v>l</v>
      </c>
      <c r="J167" s="5" t="str">
        <f t="shared" si="6"/>
        <v>VETRO</v>
      </c>
      <c r="K167" s="5" t="str">
        <f t="shared" si="7"/>
        <v>OK</v>
      </c>
      <c r="L167" s="39" t="s">
        <v>404</v>
      </c>
      <c r="M167" s="39">
        <v>360589</v>
      </c>
      <c r="N167" s="40">
        <v>16</v>
      </c>
      <c r="O167" s="13" t="s">
        <v>260</v>
      </c>
      <c r="P167" s="17" t="s">
        <v>391</v>
      </c>
      <c r="Q167" s="14">
        <f>VLOOKUP(P167,[1]Sheet1!$B$1:$D$141,3,FALSE)</f>
        <v>20.04</v>
      </c>
      <c r="R167" s="15" t="s">
        <v>549</v>
      </c>
      <c r="S167" s="16" t="s">
        <v>680</v>
      </c>
      <c r="T167" s="11">
        <v>22.75</v>
      </c>
    </row>
    <row r="168" spans="1:20" ht="30" x14ac:dyDescent="0.25">
      <c r="A168" s="3">
        <f t="shared" si="8"/>
        <v>163</v>
      </c>
      <c r="B168" s="8" t="s">
        <v>242</v>
      </c>
      <c r="C168" s="8" t="s">
        <v>243</v>
      </c>
      <c r="D168" s="8" t="s">
        <v>14</v>
      </c>
      <c r="E168" s="9">
        <v>1</v>
      </c>
      <c r="F168" s="9" t="s">
        <v>22</v>
      </c>
      <c r="G168" s="9" t="s">
        <v>19</v>
      </c>
      <c r="H168" s="12"/>
      <c r="I168" s="5" t="str">
        <f t="shared" si="6"/>
        <v>l</v>
      </c>
      <c r="J168" s="5" t="str">
        <f t="shared" si="6"/>
        <v>VETRO</v>
      </c>
      <c r="K168" s="5" t="str">
        <f t="shared" si="7"/>
        <v>OK</v>
      </c>
      <c r="L168" s="39" t="s">
        <v>404</v>
      </c>
      <c r="M168" s="39" t="s">
        <v>536</v>
      </c>
      <c r="N168" s="40">
        <v>4</v>
      </c>
      <c r="O168" s="13" t="s">
        <v>260</v>
      </c>
      <c r="P168" s="17" t="s">
        <v>393</v>
      </c>
      <c r="Q168" s="14">
        <f>VLOOKUP(P168,[1]Sheet1!$B$1:$D$141,3,FALSE)</f>
        <v>4.2933333333333339</v>
      </c>
      <c r="R168" s="15" t="s">
        <v>549</v>
      </c>
      <c r="S168" s="16" t="s">
        <v>682</v>
      </c>
      <c r="T168" s="11">
        <v>4.37</v>
      </c>
    </row>
    <row r="169" spans="1:20" ht="30" x14ac:dyDescent="0.25">
      <c r="A169" s="3">
        <f t="shared" si="8"/>
        <v>164</v>
      </c>
      <c r="B169" s="8" t="s">
        <v>242</v>
      </c>
      <c r="C169" s="8" t="s">
        <v>243</v>
      </c>
      <c r="D169" s="8" t="s">
        <v>14</v>
      </c>
      <c r="E169" s="9">
        <v>2.5</v>
      </c>
      <c r="F169" s="9" t="s">
        <v>22</v>
      </c>
      <c r="G169" s="9" t="s">
        <v>19</v>
      </c>
      <c r="H169" s="12"/>
      <c r="I169" s="5" t="str">
        <f t="shared" si="6"/>
        <v>l</v>
      </c>
      <c r="J169" s="5" t="str">
        <f t="shared" si="6"/>
        <v>VETRO</v>
      </c>
      <c r="K169" s="5" t="str">
        <f t="shared" si="7"/>
        <v>OK</v>
      </c>
      <c r="L169" s="13" t="s">
        <v>404</v>
      </c>
      <c r="M169" s="13" t="s">
        <v>537</v>
      </c>
      <c r="N169" s="14">
        <v>6</v>
      </c>
      <c r="O169" s="13" t="s">
        <v>260</v>
      </c>
      <c r="P169" s="17" t="s">
        <v>394</v>
      </c>
      <c r="Q169" s="14">
        <f>VLOOKUP(P169,[1]Sheet1!$B$1:$D$141,3,FALSE)</f>
        <v>7.626666666666666</v>
      </c>
      <c r="R169" s="36" t="s">
        <v>549</v>
      </c>
      <c r="S169" s="37" t="s">
        <v>683</v>
      </c>
      <c r="T169" s="38">
        <v>5.7</v>
      </c>
    </row>
    <row r="170" spans="1:20" ht="30" x14ac:dyDescent="0.25">
      <c r="A170" s="3">
        <f t="shared" si="8"/>
        <v>165</v>
      </c>
      <c r="B170" s="8" t="s">
        <v>244</v>
      </c>
      <c r="C170" s="8" t="s">
        <v>243</v>
      </c>
      <c r="D170" s="8" t="s">
        <v>14</v>
      </c>
      <c r="E170" s="9">
        <v>1</v>
      </c>
      <c r="F170" s="9" t="s">
        <v>22</v>
      </c>
      <c r="G170" s="9" t="s">
        <v>19</v>
      </c>
      <c r="H170" s="12"/>
      <c r="I170" s="5" t="str">
        <f t="shared" si="6"/>
        <v>l</v>
      </c>
      <c r="J170" s="5" t="str">
        <f t="shared" si="6"/>
        <v>VETRO</v>
      </c>
      <c r="K170" s="5" t="str">
        <f t="shared" si="7"/>
        <v>OK</v>
      </c>
      <c r="L170" s="13" t="s">
        <v>404</v>
      </c>
      <c r="M170" s="13" t="s">
        <v>538</v>
      </c>
      <c r="N170" s="14">
        <v>10.199999999999999</v>
      </c>
      <c r="O170" s="13" t="s">
        <v>260</v>
      </c>
      <c r="P170" s="17" t="s">
        <v>395</v>
      </c>
      <c r="Q170" s="14">
        <f>VLOOKUP(P170,[1]Sheet1!$B$1:$D$141,3,FALSE)</f>
        <v>25.28</v>
      </c>
      <c r="R170" s="36" t="s">
        <v>549</v>
      </c>
      <c r="S170" s="37" t="s">
        <v>682</v>
      </c>
      <c r="T170" s="38">
        <v>4.37</v>
      </c>
    </row>
    <row r="171" spans="1:20" ht="30" x14ac:dyDescent="0.25">
      <c r="A171" s="7">
        <f t="shared" si="8"/>
        <v>166</v>
      </c>
      <c r="B171" s="8" t="s">
        <v>245</v>
      </c>
      <c r="C171" s="8" t="s">
        <v>246</v>
      </c>
      <c r="D171" s="8" t="s">
        <v>14</v>
      </c>
      <c r="E171" s="9">
        <v>0.1</v>
      </c>
      <c r="F171" s="9" t="s">
        <v>22</v>
      </c>
      <c r="G171" s="9" t="s">
        <v>19</v>
      </c>
      <c r="H171" s="12"/>
      <c r="I171" s="9" t="str">
        <f t="shared" si="6"/>
        <v>l</v>
      </c>
      <c r="J171" s="9" t="str">
        <f t="shared" si="6"/>
        <v>VETRO</v>
      </c>
      <c r="K171" s="9" t="str">
        <f t="shared" si="7"/>
        <v>OK</v>
      </c>
      <c r="L171" s="13" t="s">
        <v>404</v>
      </c>
      <c r="M171" s="13" t="s">
        <v>539</v>
      </c>
      <c r="N171" s="14">
        <v>16.149999999999999</v>
      </c>
      <c r="O171" s="13" t="s">
        <v>260</v>
      </c>
      <c r="P171" s="22" t="s">
        <v>396</v>
      </c>
      <c r="Q171" s="14">
        <v>17.66</v>
      </c>
      <c r="R171" s="36" t="s">
        <v>551</v>
      </c>
      <c r="S171" s="37" t="s">
        <v>684</v>
      </c>
      <c r="T171" s="38">
        <v>13.99</v>
      </c>
    </row>
    <row r="172" spans="1:20" ht="30" x14ac:dyDescent="0.25">
      <c r="A172" s="3">
        <f t="shared" si="8"/>
        <v>167</v>
      </c>
      <c r="B172" s="8" t="s">
        <v>247</v>
      </c>
      <c r="C172" s="8" t="s">
        <v>248</v>
      </c>
      <c r="D172" s="4" t="s">
        <v>38</v>
      </c>
      <c r="E172" s="9">
        <v>0.1</v>
      </c>
      <c r="F172" s="9" t="s">
        <v>22</v>
      </c>
      <c r="G172" s="9" t="s">
        <v>19</v>
      </c>
      <c r="H172" s="12"/>
      <c r="I172" s="5" t="str">
        <f t="shared" si="6"/>
        <v>l</v>
      </c>
      <c r="J172" s="5" t="str">
        <f t="shared" si="6"/>
        <v>VETRO</v>
      </c>
      <c r="K172" s="5" t="str">
        <f t="shared" si="7"/>
        <v>OK</v>
      </c>
      <c r="L172" s="39" t="s">
        <v>404</v>
      </c>
      <c r="M172" s="39" t="s">
        <v>540</v>
      </c>
      <c r="N172" s="40">
        <v>12.9</v>
      </c>
      <c r="O172" s="13" t="s">
        <v>260</v>
      </c>
      <c r="P172" s="17" t="s">
        <v>397</v>
      </c>
      <c r="Q172" s="14">
        <f>VLOOKUP(P172,[1]Sheet1!$B$1:$D$141,3,FALSE)</f>
        <v>44.173333333333339</v>
      </c>
      <c r="R172" s="15" t="s">
        <v>549</v>
      </c>
      <c r="S172" s="16" t="s">
        <v>685</v>
      </c>
      <c r="T172" s="11">
        <v>72.77</v>
      </c>
    </row>
    <row r="173" spans="1:20" ht="30" x14ac:dyDescent="0.25">
      <c r="A173" s="3">
        <f t="shared" si="8"/>
        <v>168</v>
      </c>
      <c r="B173" s="8" t="s">
        <v>249</v>
      </c>
      <c r="C173" s="8" t="s">
        <v>250</v>
      </c>
      <c r="D173" s="8" t="s">
        <v>14</v>
      </c>
      <c r="E173" s="9">
        <v>1000</v>
      </c>
      <c r="F173" s="9" t="s">
        <v>15</v>
      </c>
      <c r="G173" s="9" t="s">
        <v>16</v>
      </c>
      <c r="H173" s="12"/>
      <c r="I173" s="5" t="str">
        <f t="shared" si="6"/>
        <v>g</v>
      </c>
      <c r="J173" s="5" t="str">
        <f t="shared" si="6"/>
        <v>N.D.</v>
      </c>
      <c r="K173" s="5" t="str">
        <f t="shared" si="7"/>
        <v>OK</v>
      </c>
      <c r="L173" s="13" t="s">
        <v>404</v>
      </c>
      <c r="M173" s="13" t="s">
        <v>541</v>
      </c>
      <c r="N173" s="14">
        <v>29.3</v>
      </c>
      <c r="O173" s="39" t="s">
        <v>260</v>
      </c>
      <c r="P173" s="41" t="s">
        <v>398</v>
      </c>
      <c r="Q173" s="40">
        <f>VLOOKUP(P173,[1]Sheet1!$B$1:$D$141,3,FALSE)</f>
        <v>26.64</v>
      </c>
      <c r="R173" s="15" t="s">
        <v>549</v>
      </c>
      <c r="S173" s="16" t="s">
        <v>686</v>
      </c>
      <c r="T173" s="11">
        <v>64.599999999999994</v>
      </c>
    </row>
    <row r="174" spans="1:20" ht="30" x14ac:dyDescent="0.25">
      <c r="A174" s="3">
        <f t="shared" si="8"/>
        <v>169</v>
      </c>
      <c r="B174" s="8" t="s">
        <v>251</v>
      </c>
      <c r="C174" s="8" t="s">
        <v>252</v>
      </c>
      <c r="D174" s="4" t="s">
        <v>38</v>
      </c>
      <c r="E174" s="9">
        <v>2.5</v>
      </c>
      <c r="F174" s="9" t="s">
        <v>22</v>
      </c>
      <c r="G174" s="9" t="s">
        <v>19</v>
      </c>
      <c r="H174" s="12"/>
      <c r="I174" s="5" t="str">
        <f t="shared" si="6"/>
        <v>l</v>
      </c>
      <c r="J174" s="5" t="str">
        <f t="shared" si="6"/>
        <v>VETRO</v>
      </c>
      <c r="K174" s="5" t="str">
        <f t="shared" si="7"/>
        <v>OK</v>
      </c>
      <c r="L174" s="13" t="s">
        <v>404</v>
      </c>
      <c r="M174" s="13" t="s">
        <v>542</v>
      </c>
      <c r="N174" s="14">
        <v>9.6999999999999993</v>
      </c>
      <c r="O174" s="13" t="s">
        <v>260</v>
      </c>
      <c r="P174" s="17" t="s">
        <v>399</v>
      </c>
      <c r="Q174" s="14">
        <f>VLOOKUP(P174,[1]Sheet1!$B$1:$D$141,3,FALSE)</f>
        <v>5.666666666666667</v>
      </c>
      <c r="R174" s="36" t="s">
        <v>549</v>
      </c>
      <c r="S174" s="37" t="s">
        <v>687</v>
      </c>
      <c r="T174" s="38">
        <v>5.47</v>
      </c>
    </row>
    <row r="175" spans="1:20" ht="30" x14ac:dyDescent="0.25">
      <c r="A175" s="3">
        <f t="shared" si="8"/>
        <v>170</v>
      </c>
      <c r="B175" s="8" t="s">
        <v>253</v>
      </c>
      <c r="C175" s="8" t="s">
        <v>254</v>
      </c>
      <c r="D175" s="8" t="s">
        <v>14</v>
      </c>
      <c r="E175" s="9">
        <v>1</v>
      </c>
      <c r="F175" s="9" t="s">
        <v>22</v>
      </c>
      <c r="G175" s="9" t="s">
        <v>16</v>
      </c>
      <c r="H175" s="12"/>
      <c r="I175" s="5" t="str">
        <f t="shared" si="6"/>
        <v>l</v>
      </c>
      <c r="J175" s="5" t="str">
        <f t="shared" si="6"/>
        <v>N.D.</v>
      </c>
      <c r="K175" s="5" t="str">
        <f t="shared" si="7"/>
        <v>OK</v>
      </c>
      <c r="L175" s="13" t="s">
        <v>404</v>
      </c>
      <c r="M175" s="13" t="s">
        <v>543</v>
      </c>
      <c r="N175" s="14">
        <v>11.5</v>
      </c>
      <c r="O175" s="39" t="s">
        <v>260</v>
      </c>
      <c r="P175" s="41" t="s">
        <v>400</v>
      </c>
      <c r="Q175" s="40">
        <f>VLOOKUP(P175,[1]Sheet1!$B$1:$D$141,3,FALSE)</f>
        <v>5.12</v>
      </c>
      <c r="R175" s="15" t="s">
        <v>549</v>
      </c>
      <c r="S175" s="16" t="s">
        <v>688</v>
      </c>
      <c r="T175" s="11">
        <v>38.479999999999997</v>
      </c>
    </row>
    <row r="176" spans="1:20" ht="30" x14ac:dyDescent="0.25">
      <c r="A176" s="3">
        <f t="shared" si="8"/>
        <v>171</v>
      </c>
      <c r="B176" s="8" t="s">
        <v>253</v>
      </c>
      <c r="C176" s="8" t="s">
        <v>254</v>
      </c>
      <c r="D176" s="8" t="s">
        <v>14</v>
      </c>
      <c r="E176" s="9">
        <v>2.5</v>
      </c>
      <c r="F176" s="9" t="s">
        <v>22</v>
      </c>
      <c r="G176" s="9" t="s">
        <v>16</v>
      </c>
      <c r="H176" s="12"/>
      <c r="I176" s="5" t="str">
        <f t="shared" si="6"/>
        <v>l</v>
      </c>
      <c r="J176" s="5" t="str">
        <f t="shared" si="6"/>
        <v>N.D.</v>
      </c>
      <c r="K176" s="5" t="str">
        <f t="shared" si="7"/>
        <v>OK</v>
      </c>
      <c r="L176" s="13" t="s">
        <v>404</v>
      </c>
      <c r="M176" s="13" t="s">
        <v>544</v>
      </c>
      <c r="N176" s="14">
        <v>18.899999999999999</v>
      </c>
      <c r="O176" s="13" t="s">
        <v>260</v>
      </c>
      <c r="P176" s="17" t="s">
        <v>401</v>
      </c>
      <c r="Q176" s="14">
        <f>VLOOKUP(P176,[1]Sheet1!$B$1:$D$141,3,FALSE)</f>
        <v>7.3999999999999995</v>
      </c>
      <c r="R176" s="36" t="s">
        <v>549</v>
      </c>
      <c r="S176" s="37" t="s">
        <v>689</v>
      </c>
      <c r="T176" s="38">
        <v>7.29</v>
      </c>
    </row>
    <row r="177" spans="1:20" ht="30" x14ac:dyDescent="0.25">
      <c r="A177" s="3">
        <f t="shared" si="8"/>
        <v>172</v>
      </c>
      <c r="B177" s="8" t="s">
        <v>255</v>
      </c>
      <c r="C177" s="8" t="s">
        <v>256</v>
      </c>
      <c r="D177" s="8" t="s">
        <v>14</v>
      </c>
      <c r="E177" s="9">
        <v>250</v>
      </c>
      <c r="F177" s="9" t="s">
        <v>15</v>
      </c>
      <c r="G177" s="9" t="s">
        <v>16</v>
      </c>
      <c r="H177" s="12"/>
      <c r="I177" s="5" t="str">
        <f t="shared" si="6"/>
        <v>g</v>
      </c>
      <c r="J177" s="5" t="str">
        <f t="shared" si="6"/>
        <v>N.D.</v>
      </c>
      <c r="K177" s="5" t="str">
        <f t="shared" si="7"/>
        <v>OK</v>
      </c>
      <c r="L177" s="13" t="s">
        <v>404</v>
      </c>
      <c r="M177" s="13" t="s">
        <v>545</v>
      </c>
      <c r="N177" s="14">
        <v>127.2</v>
      </c>
      <c r="O177" s="13"/>
      <c r="P177" s="13"/>
      <c r="Q177" s="14"/>
      <c r="R177" s="36" t="s">
        <v>549</v>
      </c>
      <c r="S177" s="37" t="s">
        <v>690</v>
      </c>
      <c r="T177" s="38">
        <v>126.9</v>
      </c>
    </row>
    <row r="178" spans="1:20" ht="30" x14ac:dyDescent="0.25">
      <c r="A178" s="7">
        <f t="shared" si="8"/>
        <v>173</v>
      </c>
      <c r="B178" s="8" t="s">
        <v>257</v>
      </c>
      <c r="C178" s="8" t="s">
        <v>258</v>
      </c>
      <c r="D178" s="8" t="s">
        <v>14</v>
      </c>
      <c r="E178" s="9">
        <v>0.1</v>
      </c>
      <c r="F178" s="9" t="s">
        <v>22</v>
      </c>
      <c r="G178" s="9" t="s">
        <v>16</v>
      </c>
      <c r="H178" s="12"/>
      <c r="I178" s="9" t="str">
        <f t="shared" si="6"/>
        <v>l</v>
      </c>
      <c r="J178" s="9" t="str">
        <f t="shared" si="6"/>
        <v>N.D.</v>
      </c>
      <c r="K178" s="9" t="str">
        <f t="shared" si="7"/>
        <v>OK</v>
      </c>
      <c r="L178" s="13" t="s">
        <v>404</v>
      </c>
      <c r="M178" s="13" t="s">
        <v>546</v>
      </c>
      <c r="N178" s="14">
        <v>13.15</v>
      </c>
      <c r="O178" s="39" t="s">
        <v>260</v>
      </c>
      <c r="P178" s="39" t="s">
        <v>402</v>
      </c>
      <c r="Q178" s="40">
        <v>13</v>
      </c>
      <c r="R178" s="15" t="s">
        <v>551</v>
      </c>
      <c r="S178" s="16" t="s">
        <v>691</v>
      </c>
      <c r="T178" s="11">
        <v>18.23</v>
      </c>
    </row>
  </sheetData>
  <mergeCells count="18">
    <mergeCell ref="H4:K4"/>
    <mergeCell ref="L4:L5"/>
    <mergeCell ref="M4:M5"/>
    <mergeCell ref="N4:N5"/>
    <mergeCell ref="A4:A5"/>
    <mergeCell ref="B4:B5"/>
    <mergeCell ref="C4:C5"/>
    <mergeCell ref="D4:D5"/>
    <mergeCell ref="E4:G4"/>
    <mergeCell ref="S4:S5"/>
    <mergeCell ref="T4:T5"/>
    <mergeCell ref="R4:R5"/>
    <mergeCell ref="L2:N2"/>
    <mergeCell ref="O2:Q2"/>
    <mergeCell ref="R2:T2"/>
    <mergeCell ref="O4:O5"/>
    <mergeCell ref="P4:P5"/>
    <mergeCell ref="Q4:Q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bisiacchi</dc:creator>
  <cp:lastModifiedBy>bisiacchi</cp:lastModifiedBy>
  <dcterms:created xsi:type="dcterms:W3CDTF">2019-01-21T16:08:24Z</dcterms:created>
  <dcterms:modified xsi:type="dcterms:W3CDTF">2019-04-10T07:24:45Z</dcterms:modified>
</cp:coreProperties>
</file>